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г СР 2020" sheetId="1" r:id="rId1"/>
  </sheets>
  <definedNames>
    <definedName name="_xlnm.Print_Area" localSheetId="0">'Маг СР 2020'!$A$1:$BI$81</definedName>
  </definedNames>
  <calcPr fullCalcOnLoad="1"/>
</workbook>
</file>

<file path=xl/sharedStrings.xml><?xml version="1.0" encoding="utf-8"?>
<sst xmlns="http://schemas.openxmlformats.org/spreadsheetml/2006/main" count="209" uniqueCount="168">
  <si>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</si>
  <si>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</si>
  <si>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</si>
  <si>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ЗАТВЕРДЖЕНО</t>
  </si>
  <si>
    <t>(прийому  2020 року)</t>
  </si>
  <si>
    <t>Вченою радою</t>
  </si>
  <si>
    <t>Підготовки</t>
  </si>
  <si>
    <t>Магістра</t>
  </si>
  <si>
    <t>з галузі знань</t>
  </si>
  <si>
    <t>23 Соціальна робота</t>
  </si>
  <si>
    <t xml:space="preserve">Факультет </t>
  </si>
  <si>
    <t>соціології і права</t>
  </si>
  <si>
    <t>КПІ  ім. Ігоря Сікорського</t>
  </si>
  <si>
    <t>(назва освітнього- ступеня)</t>
  </si>
  <si>
    <t>(шифр і назва галузі знань)</t>
  </si>
  <si>
    <t xml:space="preserve">за спеціальністю    231 Соціальна робота </t>
  </si>
  <si>
    <t xml:space="preserve">Кваліфікація  </t>
  </si>
  <si>
    <t>мігістр з соціальної роботи</t>
  </si>
  <si>
    <t xml:space="preserve">                                                                   (код  і  назва спеціальності )</t>
  </si>
  <si>
    <t>Голова  Вченої ради</t>
  </si>
  <si>
    <t>Строк навчання</t>
  </si>
  <si>
    <t xml:space="preserve">1 рік 4 місяця  </t>
  </si>
  <si>
    <t>Михайло ІЛЬЧЕНКО</t>
  </si>
  <si>
    <t>Міжнародні соціальні проекти та волонтерська діяльність</t>
  </si>
  <si>
    <t>на основі</t>
  </si>
  <si>
    <t>бакалавра</t>
  </si>
  <si>
    <t>( назва)</t>
  </si>
  <si>
    <t xml:space="preserve">      Форма навчання</t>
  </si>
  <si>
    <t xml:space="preserve">очна (денна) </t>
  </si>
  <si>
    <t>Випускова кафедра</t>
  </si>
  <si>
    <t>філософії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</si>
  <si>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</si>
  <si>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</si>
  <si>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</si>
  <si>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</si>
  <si>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</si>
  <si>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</si>
  <si>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</si>
  <si>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</si>
  <si>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</si>
  <si>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</si>
  <si>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</si>
  <si>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</si>
  <si>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</si>
  <si>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</si>
  <si>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</si>
  <si>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</si>
  <si>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</si>
  <si>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</si>
  <si>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</si>
  <si>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</t>
  </si>
  <si>
    <t>д/в</t>
  </si>
  <si>
    <t>Позначення:</t>
  </si>
  <si>
    <t>Теор.навч.</t>
  </si>
  <si>
    <t>Екзам. сесія</t>
  </si>
  <si>
    <t>П</t>
  </si>
  <si>
    <t>Практики</t>
  </si>
  <si>
    <t>Д</t>
  </si>
  <si>
    <t>Дипломне проект.</t>
  </si>
  <si>
    <t>Дипломне проектування та випускна атест.</t>
  </si>
  <si>
    <t>к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</si>
  <si>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</si>
  <si>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</si>
  <si>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</si>
  <si>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</si>
  <si>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</si>
  <si>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</si>
  <si>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</si>
  <si>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</si>
  <si>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</si>
  <si>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</si>
  <si>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</si>
  <si>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</si>
  <si>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</si>
  <si>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</si>
  <si>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</si>
  <si>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</si>
  <si>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Переддипломна практика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</si>
  <si>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</si>
  <si>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</si>
  <si>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</si>
  <si>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</si>
  <si>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 xml:space="preserve">Освітні компоненти
(навчальні дисципліни, курсові проекти (роботи), практики, кваліфікаційна робота)
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</si>
  <si>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</si>
  <si>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</si>
  <si>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</si>
  <si>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</si>
  <si>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</si>
  <si>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</si>
  <si>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</si>
  <si>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</si>
  <si>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</si>
  <si>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</si>
  <si>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</si>
  <si>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</si>
  <si>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</si>
  <si>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</si>
  <si>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</si>
  <si>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</si>
  <si>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</si>
  <si>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</si>
  <si>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</si>
  <si>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Кількість тижнів у семестрі</t>
  </si>
  <si>
    <t>1. НОРМАТИВНІ освітні компоненти</t>
  </si>
  <si>
    <t>1.1. Цикл загальної підготовки</t>
  </si>
  <si>
    <t>ЗО1</t>
  </si>
  <si>
    <t xml:space="preserve"> Інтелектуальна власність та патентознавство</t>
  </si>
  <si>
    <t>ЗО2</t>
  </si>
  <si>
    <r>
      <t xml:space="preserve"> </t>
    </r>
    <r>
      <rPr>
        <b/>
        <sz val="16"/>
        <color indexed="8"/>
        <rFont val="Arial"/>
        <family val="2"/>
      </rPr>
      <t>Сталий інноваційний розвиток</t>
    </r>
  </si>
  <si>
    <t>ЗО3</t>
  </si>
  <si>
    <t xml:space="preserve">Практичний курс  іншомовного ділового  спілкування
</t>
  </si>
  <si>
    <t>ЗО4</t>
  </si>
  <si>
    <r>
      <t xml:space="preserve">
</t>
    </r>
    <r>
      <rPr>
        <b/>
        <i/>
        <sz val="16"/>
        <rFont val="Arial"/>
        <family val="2"/>
      </rPr>
      <t xml:space="preserve"> Інноваційний менеджмент</t>
    </r>
  </si>
  <si>
    <t xml:space="preserve">Разом нормативних ОК циклу загальної підготовки </t>
  </si>
  <si>
    <t>1.2. Цикл професійної підготовки</t>
  </si>
  <si>
    <t>ПО1</t>
  </si>
  <si>
    <t>Бенчмаркінг в соціальній роботі</t>
  </si>
  <si>
    <t>ПО2</t>
  </si>
  <si>
    <t>Моніторинг та оцінювання соціальних програм і проектів</t>
  </si>
  <si>
    <t>ПО3</t>
  </si>
  <si>
    <t>Міжнародні та національні соціальні проекти та програми</t>
  </si>
  <si>
    <t>ПО4</t>
  </si>
  <si>
    <t>Курсова робота з дисципліни Міжнародні та національні соціальні проекти та програми</t>
  </si>
  <si>
    <t>ПО5</t>
  </si>
  <si>
    <t>Тренінгові технології в соціальній роботі</t>
  </si>
  <si>
    <t>ПО6</t>
  </si>
  <si>
    <t>Управління в сфері волонтерської діяльності</t>
  </si>
  <si>
    <t xml:space="preserve">Разом нормативних ОК циклу професійної підготовки </t>
  </si>
  <si>
    <t xml:space="preserve">  Дослідницький (науковий) компонент</t>
  </si>
  <si>
    <t>ПО7</t>
  </si>
  <si>
    <r>
      <t xml:space="preserve">Наукова робота за темою магістерської дисертації:
</t>
    </r>
    <r>
      <rPr>
        <i/>
        <sz val="16"/>
        <rFont val="Arial"/>
        <family val="2"/>
      </rPr>
      <t>- Основи наукових досліджень
- Науково-дослідна робота за темою магістерської дисертації</t>
    </r>
  </si>
  <si>
    <t>ПО8</t>
  </si>
  <si>
    <t>х</t>
  </si>
  <si>
    <t>ПО9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</si>
  <si>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</si>
  <si>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</si>
  <si>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</si>
  <si>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</si>
  <si>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ПВ1</t>
  </si>
  <si>
    <r>
      <t xml:space="preserve">Освітній компонент  1 Ф-Каталогу                   </t>
    </r>
    <r>
      <rPr>
        <sz val="15"/>
        <rFont val="Arial"/>
        <family val="2"/>
      </rPr>
      <t xml:space="preserve">             
</t>
    </r>
  </si>
  <si>
    <t>ПВ2</t>
  </si>
  <si>
    <t xml:space="preserve">Освітній компонент  2 Ф-Каталогу
</t>
  </si>
  <si>
    <t>ПВ3</t>
  </si>
  <si>
    <t xml:space="preserve">Освітній компонент  3 Ф-Каталогу                                 
</t>
  </si>
  <si>
    <t>ПВ4</t>
  </si>
  <si>
    <t xml:space="preserve">Освітній компонент  4 Ф-Каталогу
</t>
  </si>
  <si>
    <t>ПВ5</t>
  </si>
  <si>
    <t xml:space="preserve">Освітній компонент 5 Ф-Каталогу 
</t>
  </si>
  <si>
    <t>ПВ6</t>
  </si>
  <si>
    <r>
      <t>Освітній компонент 6 Ф-Каталогу</t>
    </r>
    <r>
      <rPr>
        <sz val="15"/>
        <rFont val="Arial"/>
        <family val="2"/>
      </rPr>
      <t xml:space="preserve">             </t>
    </r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</si>
  <si>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</si>
  <si>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</si>
  <si>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</si>
  <si>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</si>
  <si>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</si>
  <si>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 xml:space="preserve"> з них : курсових проектів</t>
  </si>
  <si>
    <t xml:space="preserve">  курсових робіт</t>
  </si>
  <si>
    <t>Голова НМК</t>
  </si>
  <si>
    <t>/</t>
  </si>
  <si>
    <t>Валентин ТЕСЛЕНКО</t>
  </si>
  <si>
    <t xml:space="preserve">Завідувач кафедри  </t>
  </si>
  <si>
    <t>Борис НОВІКОВ</t>
  </si>
  <si>
    <t xml:space="preserve">Декан факультету </t>
  </si>
  <si>
    <t>/ Яна ЦИМБАЛЕНКО /</t>
  </si>
  <si>
    <r>
      <t>*</t>
    </r>
    <r>
      <rPr>
        <b/>
        <sz val="16"/>
        <rFont val="Arial"/>
        <family val="2"/>
      </rPr>
      <t xml:space="preserve"> За вибором НМК (з урахуванням можливостей формування потоків)</t>
    </r>
  </si>
  <si>
    <t>Протокол № ________</t>
  </si>
  <si>
    <t>"___"____________  2020 р.</t>
  </si>
  <si>
    <t>за освітньо-професійною програмою ( спеціалізацією)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</si>
</sst>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%"/>
  </numFmts>
  <fonts count="7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 Cyr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b/>
      <sz val="16"/>
      <color indexed="9"/>
      <name val="Arial"/>
      <family val="2"/>
    </font>
    <font>
      <sz val="16"/>
      <name val="Arial Cyr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name val="Arial Cyr"/>
      <family val="2"/>
    </font>
    <font>
      <b/>
      <i/>
      <sz val="16"/>
      <name val="Arial"/>
      <family val="2"/>
    </font>
    <font>
      <b/>
      <sz val="18"/>
      <color indexed="27"/>
      <name val="Arial"/>
      <family val="2"/>
    </font>
    <font>
      <sz val="15"/>
      <name val="Arial Cyr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sz val="16"/>
      <color indexed="27"/>
      <name val="Arial"/>
      <family val="2"/>
    </font>
    <font>
      <b/>
      <sz val="18"/>
      <color indexed="9"/>
      <name val="Arial"/>
      <family val="2"/>
    </font>
    <font>
      <sz val="15"/>
      <name val="Arial"/>
      <family val="2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sz val="16"/>
      <color indexed="8"/>
      <name val="Arial Cyr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5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72" fillId="3" borderId="0" applyNumberFormat="0" applyBorder="0" applyAlignment="0" applyProtection="0"/>
    <xf numFmtId="0" fontId="2" fillId="4" borderId="0" applyNumberFormat="0" applyBorder="0" applyAlignment="0" applyProtection="0"/>
    <xf numFmtId="0" fontId="72" fillId="5" borderId="0" applyNumberFormat="0" applyBorder="0" applyAlignment="0" applyProtection="0"/>
    <xf numFmtId="0" fontId="2" fillId="6" borderId="0" applyNumberFormat="0" applyBorder="0" applyAlignment="0" applyProtection="0"/>
    <xf numFmtId="0" fontId="72" fillId="7" borderId="0" applyNumberFormat="0" applyBorder="0" applyAlignment="0" applyProtection="0"/>
    <xf numFmtId="0" fontId="2" fillId="8" borderId="0" applyNumberFormat="0" applyBorder="0" applyAlignment="0" applyProtection="0"/>
    <xf numFmtId="0" fontId="72" fillId="9" borderId="0" applyNumberFormat="0" applyBorder="0" applyAlignment="0" applyProtection="0"/>
    <xf numFmtId="0" fontId="2" fillId="10" borderId="0" applyNumberFormat="0" applyBorder="0" applyAlignment="0" applyProtection="0"/>
    <xf numFmtId="0" fontId="72" fillId="11" borderId="0" applyNumberFormat="0" applyBorder="0" applyAlignment="0" applyProtection="0"/>
    <xf numFmtId="0" fontId="2" fillId="12" borderId="0" applyNumberFormat="0" applyBorder="0" applyAlignment="0" applyProtection="0"/>
    <xf numFmtId="0" fontId="72" fillId="13" borderId="0" applyNumberFormat="0" applyBorder="0" applyAlignment="0" applyProtection="0"/>
    <xf numFmtId="0" fontId="2" fillId="14" borderId="0" applyNumberFormat="0" applyBorder="0" applyAlignment="0" applyProtection="0"/>
    <xf numFmtId="0" fontId="72" fillId="15" borderId="0" applyNumberFormat="0" applyBorder="0" applyAlignment="0" applyProtection="0"/>
    <xf numFmtId="0" fontId="2" fillId="4" borderId="0" applyNumberFormat="0" applyBorder="0" applyAlignment="0" applyProtection="0"/>
    <xf numFmtId="0" fontId="72" fillId="16" borderId="0" applyNumberFormat="0" applyBorder="0" applyAlignment="0" applyProtection="0"/>
    <xf numFmtId="0" fontId="2" fillId="17" borderId="0" applyNumberFormat="0" applyBorder="0" applyAlignment="0" applyProtection="0"/>
    <xf numFmtId="0" fontId="72" fillId="18" borderId="0" applyNumberFormat="0" applyBorder="0" applyAlignment="0" applyProtection="0"/>
    <xf numFmtId="0" fontId="2" fillId="19" borderId="0" applyNumberFormat="0" applyBorder="0" applyAlignment="0" applyProtection="0"/>
    <xf numFmtId="0" fontId="72" fillId="20" borderId="0" applyNumberFormat="0" applyBorder="0" applyAlignment="0" applyProtection="0"/>
    <xf numFmtId="0" fontId="2" fillId="14" borderId="0" applyNumberFormat="0" applyBorder="0" applyAlignment="0" applyProtection="0"/>
    <xf numFmtId="0" fontId="72" fillId="21" borderId="0" applyNumberFormat="0" applyBorder="0" applyAlignment="0" applyProtection="0"/>
    <xf numFmtId="0" fontId="2" fillId="19" borderId="0" applyNumberFormat="0" applyBorder="0" applyAlignment="0" applyProtection="0"/>
    <xf numFmtId="0" fontId="72" fillId="22" borderId="0" applyNumberFormat="0" applyBorder="0" applyAlignment="0" applyProtection="0"/>
    <xf numFmtId="0" fontId="3" fillId="14" borderId="0" applyNumberFormat="0" applyBorder="0" applyAlignment="0" applyProtection="0"/>
    <xf numFmtId="0" fontId="73" fillId="23" borderId="0" applyNumberFormat="0" applyBorder="0" applyAlignment="0" applyProtection="0"/>
    <xf numFmtId="0" fontId="3" fillId="4" borderId="0" applyNumberFormat="0" applyBorder="0" applyAlignment="0" applyProtection="0"/>
    <xf numFmtId="0" fontId="73" fillId="24" borderId="0" applyNumberFormat="0" applyBorder="0" applyAlignment="0" applyProtection="0"/>
    <xf numFmtId="0" fontId="3" fillId="17" borderId="0" applyNumberFormat="0" applyBorder="0" applyAlignment="0" applyProtection="0"/>
    <xf numFmtId="0" fontId="73" fillId="25" borderId="0" applyNumberFormat="0" applyBorder="0" applyAlignment="0" applyProtection="0"/>
    <xf numFmtId="0" fontId="3" fillId="19" borderId="0" applyNumberFormat="0" applyBorder="0" applyAlignment="0" applyProtection="0"/>
    <xf numFmtId="0" fontId="7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28" borderId="0" applyNumberFormat="0" applyBorder="0" applyAlignment="0" applyProtection="0"/>
    <xf numFmtId="0" fontId="3" fillId="29" borderId="0" applyNumberFormat="0" applyBorder="0" applyAlignment="0" applyProtection="0"/>
    <xf numFmtId="0" fontId="7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4" fillId="4" borderId="1" applyNumberFormat="0" applyAlignment="0" applyProtection="0"/>
    <xf numFmtId="0" fontId="5" fillId="17" borderId="2" applyNumberFormat="0" applyAlignment="0" applyProtection="0"/>
    <xf numFmtId="0" fontId="6" fillId="1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 applyProtection="1">
      <alignment horizontal="center" vertical="top"/>
      <protection/>
    </xf>
    <xf numFmtId="0" fontId="25" fillId="0" borderId="0" xfId="0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top"/>
      <protection/>
    </xf>
    <xf numFmtId="0" fontId="30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 vertical="top"/>
      <protection/>
    </xf>
    <xf numFmtId="0" fontId="27" fillId="0" borderId="0" xfId="0" applyFont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wrapText="1"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 vertical="top"/>
      <protection/>
    </xf>
    <xf numFmtId="0" fontId="30" fillId="0" borderId="0" xfId="0" applyFont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35" fillId="0" borderId="11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32" fillId="0" borderId="10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3" fillId="0" borderId="19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3" fillId="0" borderId="22" xfId="0" applyFont="1" applyFill="1" applyBorder="1" applyAlignment="1" applyProtection="1">
      <alignment horizontal="center" vertical="center" wrapText="1"/>
      <protection/>
    </xf>
    <xf numFmtId="0" fontId="33" fillId="0" borderId="23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24" xfId="0" applyFont="1" applyFill="1" applyBorder="1" applyAlignment="1" applyProtection="1">
      <alignment horizontal="center" wrapText="1"/>
      <protection/>
    </xf>
    <xf numFmtId="0" fontId="19" fillId="0" borderId="16" xfId="0" applyNumberFormat="1" applyFont="1" applyFill="1" applyBorder="1" applyAlignment="1" applyProtection="1">
      <alignment horizontal="center"/>
      <protection/>
    </xf>
    <xf numFmtId="0" fontId="19" fillId="0" borderId="17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19" fillId="0" borderId="22" xfId="0" applyNumberFormat="1" applyFont="1" applyFill="1" applyBorder="1" applyAlignment="1" applyProtection="1">
      <alignment horizontal="center"/>
      <protection/>
    </xf>
    <xf numFmtId="0" fontId="19" fillId="0" borderId="23" xfId="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25" xfId="0" applyFont="1" applyFill="1" applyBorder="1" applyAlignment="1" applyProtection="1">
      <alignment horizontal="center" wrapText="1"/>
      <protection/>
    </xf>
    <xf numFmtId="0" fontId="19" fillId="0" borderId="26" xfId="0" applyNumberFormat="1" applyFont="1" applyFill="1" applyBorder="1" applyAlignment="1" applyProtection="1">
      <alignment horizontal="center"/>
      <protection/>
    </xf>
    <xf numFmtId="0" fontId="19" fillId="0" borderId="27" xfId="0" applyNumberFormat="1" applyFont="1" applyFill="1" applyBorder="1" applyAlignment="1" applyProtection="1">
      <alignment horizontal="center"/>
      <protection/>
    </xf>
    <xf numFmtId="0" fontId="19" fillId="0" borderId="28" xfId="0" applyNumberFormat="1" applyFont="1" applyFill="1" applyBorder="1" applyAlignment="1" applyProtection="1">
      <alignment horizontal="center"/>
      <protection/>
    </xf>
    <xf numFmtId="0" fontId="19" fillId="0" borderId="29" xfId="0" applyNumberFormat="1" applyFont="1" applyFill="1" applyBorder="1" applyAlignment="1" applyProtection="1">
      <alignment horizontal="center"/>
      <protection/>
    </xf>
    <xf numFmtId="0" fontId="19" fillId="0" borderId="3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17" xfId="0" applyNumberFormat="1" applyFont="1" applyFill="1" applyBorder="1" applyAlignment="1" applyProtection="1">
      <alignment horizontal="left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33" fillId="0" borderId="20" xfId="0" applyNumberFormat="1" applyFont="1" applyFill="1" applyBorder="1" applyAlignment="1" applyProtection="1">
      <alignment horizontal="center"/>
      <protection/>
    </xf>
    <xf numFmtId="0" fontId="37" fillId="0" borderId="17" xfId="0" applyNumberFormat="1" applyFont="1" applyFill="1" applyBorder="1" applyAlignment="1" applyProtection="1">
      <alignment horizontal="center"/>
      <protection/>
    </xf>
    <xf numFmtId="0" fontId="37" fillId="0" borderId="31" xfId="0" applyNumberFormat="1" applyFont="1" applyFill="1" applyBorder="1" applyAlignment="1" applyProtection="1">
      <alignment horizontal="left"/>
      <protection/>
    </xf>
    <xf numFmtId="0" fontId="37" fillId="0" borderId="32" xfId="0" applyNumberFormat="1" applyFont="1" applyFill="1" applyBorder="1" applyAlignment="1" applyProtection="1">
      <alignment horizontal="left"/>
      <protection/>
    </xf>
    <xf numFmtId="0" fontId="37" fillId="0" borderId="17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33" fillId="0" borderId="0" xfId="0" applyFont="1" applyBorder="1" applyAlignment="1" applyProtection="1">
      <alignment horizontal="center" vertical="top" wrapText="1"/>
      <protection/>
    </xf>
    <xf numFmtId="0" fontId="37" fillId="0" borderId="0" xfId="0" applyFont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vertical="center" textRotation="90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vertical="center" textRotation="90" wrapText="1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 textRotation="90"/>
      <protection/>
    </xf>
    <xf numFmtId="0" fontId="32" fillId="0" borderId="0" xfId="0" applyNumberFormat="1" applyFont="1" applyFill="1" applyBorder="1" applyAlignment="1" applyProtection="1">
      <alignment horizontal="center" vertical="center" textRotation="90" wrapText="1"/>
      <protection/>
    </xf>
    <xf numFmtId="9" fontId="19" fillId="0" borderId="0" xfId="73" applyNumberFormat="1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/>
      <protection/>
    </xf>
    <xf numFmtId="0" fontId="32" fillId="0" borderId="0" xfId="0" applyNumberFormat="1" applyFont="1" applyBorder="1" applyAlignment="1" applyProtection="1">
      <alignment horizontal="center" vertical="center" textRotation="90" wrapText="1"/>
      <protection/>
    </xf>
    <xf numFmtId="0" fontId="30" fillId="0" borderId="0" xfId="0" applyNumberFormat="1" applyFont="1" applyBorder="1" applyAlignment="1" applyProtection="1">
      <alignment horizontal="center" wrapText="1"/>
      <protection/>
    </xf>
    <xf numFmtId="9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0" xfId="0" applyNumberFormat="1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left" vertical="top"/>
      <protection/>
    </xf>
    <xf numFmtId="0" fontId="37" fillId="0" borderId="0" xfId="0" applyFont="1" applyFill="1" applyBorder="1" applyAlignment="1" applyProtection="1">
      <alignment vertical="top" wrapText="1"/>
      <protection/>
    </xf>
    <xf numFmtId="0" fontId="32" fillId="0" borderId="0" xfId="0" applyFont="1" applyFill="1" applyBorder="1" applyAlignment="1" applyProtection="1">
      <alignment vertical="top" wrapText="1"/>
      <protection/>
    </xf>
    <xf numFmtId="0" fontId="32" fillId="0" borderId="34" xfId="0" applyFont="1" applyFill="1" applyBorder="1" applyAlignment="1" applyProtection="1">
      <alignment vertical="top" wrapText="1"/>
      <protection/>
    </xf>
    <xf numFmtId="0" fontId="33" fillId="0" borderId="0" xfId="0" applyNumberFormat="1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top" wrapText="1"/>
      <protection/>
    </xf>
    <xf numFmtId="0" fontId="37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7" fillId="0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1" fontId="37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2" fontId="27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9" fontId="57" fillId="0" borderId="0" xfId="0" applyNumberFormat="1" applyFont="1" applyFill="1" applyBorder="1" applyAlignment="1" applyProtection="1">
      <alignment horizontal="right" wrapText="1"/>
      <protection/>
    </xf>
    <xf numFmtId="0" fontId="46" fillId="0" borderId="0" xfId="0" applyFont="1" applyFill="1" applyBorder="1" applyAlignment="1" applyProtection="1">
      <alignment/>
      <protection/>
    </xf>
    <xf numFmtId="49" fontId="46" fillId="0" borderId="10" xfId="0" applyNumberFormat="1" applyFont="1" applyFill="1" applyBorder="1" applyAlignment="1" applyProtection="1">
      <alignment horizontal="left"/>
      <protection/>
    </xf>
    <xf numFmtId="0" fontId="58" fillId="0" borderId="1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 horizontal="right"/>
      <protection/>
    </xf>
    <xf numFmtId="0" fontId="59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49" fontId="57" fillId="0" borderId="0" xfId="0" applyNumberFormat="1" applyFont="1" applyFill="1" applyBorder="1" applyAlignment="1" applyProtection="1">
      <alignment horizontal="left" wrapText="1"/>
      <protection/>
    </xf>
    <xf numFmtId="49" fontId="61" fillId="0" borderId="0" xfId="0" applyNumberFormat="1" applyFont="1" applyFill="1" applyBorder="1" applyAlignment="1" applyProtection="1">
      <alignment horizontal="center" wrapText="1"/>
      <protection/>
    </xf>
    <xf numFmtId="49" fontId="62" fillId="0" borderId="0" xfId="0" applyNumberFormat="1" applyFont="1" applyFill="1" applyBorder="1" applyAlignment="1" applyProtection="1">
      <alignment horizontal="center" wrapText="1"/>
      <protection/>
    </xf>
    <xf numFmtId="0" fontId="61" fillId="0" borderId="0" xfId="0" applyFont="1" applyFill="1" applyBorder="1" applyAlignment="1" applyProtection="1">
      <alignment/>
      <protection/>
    </xf>
    <xf numFmtId="49" fontId="63" fillId="0" borderId="0" xfId="0" applyNumberFormat="1" applyFont="1" applyFill="1" applyBorder="1" applyAlignment="1" applyProtection="1">
      <alignment horizontal="left" wrapText="1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left" wrapText="1"/>
      <protection/>
    </xf>
    <xf numFmtId="49" fontId="65" fillId="0" borderId="0" xfId="0" applyNumberFormat="1" applyFont="1" applyFill="1" applyBorder="1" applyAlignment="1" applyProtection="1">
      <alignment horizontal="left" wrapText="1"/>
      <protection/>
    </xf>
    <xf numFmtId="49" fontId="65" fillId="0" borderId="0" xfId="0" applyNumberFormat="1" applyFont="1" applyBorder="1" applyAlignment="1" applyProtection="1">
      <alignment horizontal="left" wrapText="1"/>
      <protection/>
    </xf>
    <xf numFmtId="49" fontId="35" fillId="0" borderId="0" xfId="0" applyNumberFormat="1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right"/>
      <protection/>
    </xf>
    <xf numFmtId="0" fontId="46" fillId="0" borderId="0" xfId="0" applyNumberFormat="1" applyFont="1" applyFill="1" applyBorder="1" applyAlignment="1" applyProtection="1">
      <alignment horizontal="left"/>
      <protection/>
    </xf>
    <xf numFmtId="49" fontId="46" fillId="0" borderId="10" xfId="0" applyNumberFormat="1" applyFont="1" applyFill="1" applyBorder="1" applyAlignment="1" applyProtection="1">
      <alignment/>
      <protection/>
    </xf>
    <xf numFmtId="49" fontId="46" fillId="0" borderId="0" xfId="0" applyNumberFormat="1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61" fillId="0" borderId="0" xfId="0" applyNumberFormat="1" applyFont="1" applyFill="1" applyBorder="1" applyAlignment="1" applyProtection="1">
      <alignment horizontal="left" wrapText="1"/>
      <protection/>
    </xf>
    <xf numFmtId="49" fontId="6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49" fontId="68" fillId="0" borderId="0" xfId="0" applyNumberFormat="1" applyFont="1" applyFill="1" applyBorder="1" applyAlignment="1" applyProtection="1">
      <alignment horizontal="center" wrapText="1"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11" fontId="69" fillId="0" borderId="0" xfId="0" applyNumberFormat="1" applyFont="1" applyFill="1" applyBorder="1" applyAlignment="1" applyProtection="1">
      <alignment horizontal="left" wrapText="1"/>
      <protection/>
    </xf>
    <xf numFmtId="0" fontId="68" fillId="0" borderId="0" xfId="0" applyNumberFormat="1" applyFont="1" applyFill="1" applyBorder="1" applyAlignment="1" applyProtection="1">
      <alignment horizontal="center" wrapText="1"/>
      <protection/>
    </xf>
    <xf numFmtId="0" fontId="68" fillId="0" borderId="0" xfId="0" applyNumberFormat="1" applyFont="1" applyFill="1" applyBorder="1" applyAlignment="1" applyProtection="1">
      <alignment horizontal="left" wrapText="1"/>
      <protection/>
    </xf>
    <xf numFmtId="0" fontId="60" fillId="0" borderId="0" xfId="0" applyFont="1" applyFill="1" applyBorder="1" applyAlignment="1" applyProtection="1">
      <alignment horizontal="center" wrapText="1"/>
      <protection/>
    </xf>
    <xf numFmtId="49" fontId="68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49" fontId="59" fillId="0" borderId="0" xfId="0" applyNumberFormat="1" applyFont="1" applyFill="1" applyBorder="1" applyAlignment="1" applyProtection="1">
      <alignment horizontal="left" wrapText="1"/>
      <protection/>
    </xf>
    <xf numFmtId="0" fontId="69" fillId="0" borderId="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68" fillId="0" borderId="0" xfId="0" applyFont="1" applyFill="1" applyBorder="1" applyAlignment="1" applyProtection="1">
      <alignment horizontal="right"/>
      <protection/>
    </xf>
    <xf numFmtId="0" fontId="70" fillId="0" borderId="0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67" fillId="0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wrapText="1"/>
      <protection/>
    </xf>
    <xf numFmtId="0" fontId="69" fillId="0" borderId="0" xfId="0" applyFont="1" applyFill="1" applyBorder="1" applyAlignment="1" applyProtection="1">
      <alignment horizontal="right"/>
      <protection/>
    </xf>
    <xf numFmtId="0" fontId="71" fillId="0" borderId="0" xfId="0" applyFont="1" applyFill="1" applyBorder="1" applyAlignment="1" applyProtection="1">
      <alignment wrapText="1"/>
      <protection/>
    </xf>
    <xf numFmtId="0" fontId="71" fillId="0" borderId="0" xfId="0" applyFont="1" applyFill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 wrapText="1"/>
      <protection/>
    </xf>
    <xf numFmtId="0" fontId="71" fillId="0" borderId="0" xfId="0" applyFont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/>
      <protection/>
    </xf>
    <xf numFmtId="49" fontId="46" fillId="0" borderId="0" xfId="0" applyNumberFormat="1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49" fontId="63" fillId="0" borderId="11" xfId="0" applyNumberFormat="1" applyFont="1" applyFill="1" applyBorder="1" applyAlignment="1" applyProtection="1">
      <alignment horizontal="right" wrapText="1"/>
      <protection/>
    </xf>
    <xf numFmtId="0" fontId="62" fillId="0" borderId="11" xfId="0" applyFont="1" applyFill="1" applyBorder="1" applyAlignment="1" applyProtection="1">
      <alignment horizontal="center" vertical="top"/>
      <protection/>
    </xf>
    <xf numFmtId="49" fontId="63" fillId="0" borderId="11" xfId="0" applyNumberFormat="1" applyFont="1" applyFill="1" applyBorder="1" applyAlignment="1" applyProtection="1">
      <alignment horizontal="center" wrapText="1"/>
      <protection/>
    </xf>
    <xf numFmtId="164" fontId="37" fillId="0" borderId="0" xfId="73" applyNumberFormat="1" applyFont="1" applyFill="1" applyBorder="1" applyAlignment="1" applyProtection="1">
      <alignment horizontal="right" vertical="top"/>
      <protection/>
    </xf>
    <xf numFmtId="11" fontId="30" fillId="0" borderId="10" xfId="0" applyNumberFormat="1" applyFont="1" applyFill="1" applyBorder="1" applyAlignment="1" applyProtection="1">
      <alignment horizontal="center" wrapText="1"/>
      <protection/>
    </xf>
    <xf numFmtId="11" fontId="31" fillId="0" borderId="10" xfId="0" applyNumberFormat="1" applyFont="1" applyFill="1" applyBorder="1" applyAlignment="1" applyProtection="1">
      <alignment horizontal="center" wrapText="1"/>
      <protection/>
    </xf>
    <xf numFmtId="0" fontId="32" fillId="0" borderId="35" xfId="0" applyFont="1" applyFill="1" applyBorder="1" applyAlignment="1" applyProtection="1">
      <alignment horizontal="right" vertical="top" wrapText="1"/>
      <protection/>
    </xf>
    <xf numFmtId="0" fontId="29" fillId="0" borderId="36" xfId="0" applyFont="1" applyBorder="1" applyAlignment="1">
      <alignment horizontal="center"/>
    </xf>
    <xf numFmtId="0" fontId="32" fillId="0" borderId="37" xfId="0" applyFont="1" applyFill="1" applyBorder="1" applyAlignment="1" applyProtection="1">
      <alignment horizontal="right" vertical="top" wrapText="1"/>
      <protection/>
    </xf>
    <xf numFmtId="0" fontId="32" fillId="0" borderId="38" xfId="0" applyFont="1" applyFill="1" applyBorder="1" applyAlignment="1" applyProtection="1">
      <alignment horizontal="right" vertical="top" wrapText="1"/>
      <protection/>
    </xf>
    <xf numFmtId="0" fontId="44" fillId="0" borderId="36" xfId="0" applyFont="1" applyBorder="1" applyAlignment="1">
      <alignment horizontal="center"/>
    </xf>
    <xf numFmtId="0" fontId="32" fillId="0" borderId="39" xfId="0" applyFont="1" applyFill="1" applyBorder="1" applyAlignment="1" applyProtection="1">
      <alignment horizontal="right" vertical="top" wrapText="1"/>
      <protection/>
    </xf>
    <xf numFmtId="0" fontId="32" fillId="0" borderId="39" xfId="0" applyFont="1" applyFill="1" applyBorder="1" applyAlignment="1" applyProtection="1">
      <alignment horizontal="center"/>
      <protection/>
    </xf>
    <xf numFmtId="1" fontId="46" fillId="0" borderId="39" xfId="0" applyNumberFormat="1" applyFont="1" applyFill="1" applyBorder="1" applyAlignment="1" applyProtection="1">
      <alignment horizontal="center" vertical="center"/>
      <protection/>
    </xf>
    <xf numFmtId="0" fontId="32" fillId="0" borderId="35" xfId="0" applyFont="1" applyFill="1" applyBorder="1" applyAlignment="1" applyProtection="1">
      <alignment horizontal="right"/>
      <protection/>
    </xf>
    <xf numFmtId="0" fontId="46" fillId="0" borderId="35" xfId="0" applyNumberFormat="1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right"/>
      <protection/>
    </xf>
    <xf numFmtId="0" fontId="47" fillId="0" borderId="0" xfId="0" applyFont="1" applyBorder="1" applyAlignment="1">
      <alignment horizontal="center"/>
    </xf>
    <xf numFmtId="49" fontId="32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35" xfId="0" applyFont="1" applyBorder="1" applyAlignment="1" applyProtection="1">
      <alignment horizontal="left" vertical="center" wrapText="1"/>
      <protection/>
    </xf>
    <xf numFmtId="0" fontId="44" fillId="0" borderId="36" xfId="0" applyFont="1" applyBorder="1" applyAlignment="1">
      <alignment horizontal="center" vertical="center"/>
    </xf>
    <xf numFmtId="49" fontId="32" fillId="0" borderId="40" xfId="0" applyNumberFormat="1" applyFont="1" applyFill="1" applyBorder="1" applyAlignment="1" applyProtection="1">
      <alignment horizontal="center" vertical="center" wrapText="1"/>
      <protection/>
    </xf>
    <xf numFmtId="0" fontId="39" fillId="0" borderId="41" xfId="0" applyFont="1" applyFill="1" applyBorder="1" applyAlignment="1" applyProtection="1">
      <alignment horizontal="left" vertical="center" wrapText="1"/>
      <protection/>
    </xf>
    <xf numFmtId="0" fontId="54" fillId="0" borderId="39" xfId="0" applyNumberFormat="1" applyFont="1" applyFill="1" applyBorder="1" applyAlignment="1" applyProtection="1">
      <alignment horizontal="center" vertical="center"/>
      <protection/>
    </xf>
    <xf numFmtId="0" fontId="32" fillId="0" borderId="39" xfId="0" applyFont="1" applyFill="1" applyBorder="1" applyAlignment="1" applyProtection="1">
      <alignment horizontal="center" vertical="center"/>
      <protection/>
    </xf>
    <xf numFmtId="0" fontId="32" fillId="0" borderId="39" xfId="0" applyFont="1" applyFill="1" applyBorder="1" applyAlignment="1" applyProtection="1">
      <alignment horizontal="center" vertical="center" wrapText="1"/>
      <protection/>
    </xf>
    <xf numFmtId="0" fontId="39" fillId="0" borderId="42" xfId="0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 horizontal="center"/>
    </xf>
    <xf numFmtId="0" fontId="5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40" xfId="0" applyNumberFormat="1" applyFont="1" applyFill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right"/>
      <protection/>
    </xf>
    <xf numFmtId="0" fontId="53" fillId="0" borderId="36" xfId="0" applyNumberFormat="1" applyFont="1" applyFill="1" applyBorder="1" applyAlignment="1" applyProtection="1">
      <alignment horizontal="center" vertical="center"/>
      <protection/>
    </xf>
    <xf numFmtId="0" fontId="50" fillId="0" borderId="36" xfId="0" applyFont="1" applyBorder="1" applyAlignment="1">
      <alignment horizontal="center"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40" xfId="0" applyNumberFormat="1" applyFont="1" applyFill="1" applyBorder="1" applyAlignment="1" applyProtection="1">
      <alignment horizontal="center" vertical="center"/>
      <protection/>
    </xf>
    <xf numFmtId="0" fontId="19" fillId="0" borderId="44" xfId="0" applyNumberFormat="1" applyFont="1" applyFill="1" applyBorder="1" applyAlignment="1" applyProtection="1">
      <alignment horizontal="center" vertical="center"/>
      <protection/>
    </xf>
    <xf numFmtId="0" fontId="30" fillId="0" borderId="40" xfId="0" applyFont="1" applyFill="1" applyBorder="1" applyAlignment="1" applyProtection="1">
      <alignment/>
      <protection/>
    </xf>
    <xf numFmtId="0" fontId="19" fillId="0" borderId="40" xfId="0" applyFont="1" applyFill="1" applyBorder="1" applyAlignment="1" applyProtection="1">
      <alignment horizontal="left" vertical="center" wrapText="1" shrinkToFit="1"/>
      <protection/>
    </xf>
    <xf numFmtId="0" fontId="30" fillId="0" borderId="44" xfId="0" applyNumberFormat="1" applyFont="1" applyFill="1" applyBorder="1" applyAlignment="1" applyProtection="1">
      <alignment horizontal="center" vertical="center"/>
      <protection/>
    </xf>
    <xf numFmtId="0" fontId="19" fillId="0" borderId="41" xfId="0" applyNumberFormat="1" applyFont="1" applyFill="1" applyBorder="1" applyAlignment="1" applyProtection="1">
      <alignment horizontal="center" vertical="center"/>
      <protection/>
    </xf>
    <xf numFmtId="0" fontId="43" fillId="0" borderId="41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/>
    </xf>
    <xf numFmtId="0" fontId="19" fillId="0" borderId="0" xfId="0" applyFont="1" applyFill="1" applyBorder="1" applyAlignment="1" applyProtection="1">
      <alignment vertical="center" textRotation="90"/>
      <protection/>
    </xf>
    <xf numFmtId="0" fontId="19" fillId="0" borderId="24" xfId="0" applyNumberFormat="1" applyFont="1" applyFill="1" applyBorder="1" applyAlignment="1" applyProtection="1">
      <alignment horizontal="center" vertical="center"/>
      <protection/>
    </xf>
    <xf numFmtId="0" fontId="19" fillId="0" borderId="45" xfId="0" applyNumberFormat="1" applyFont="1" applyFill="1" applyBorder="1" applyAlignment="1" applyProtection="1">
      <alignment horizontal="center" vertical="center"/>
      <protection/>
    </xf>
    <xf numFmtId="0" fontId="30" fillId="0" borderId="41" xfId="0" applyFont="1" applyFill="1" applyBorder="1" applyAlignment="1" applyProtection="1">
      <alignment/>
      <protection/>
    </xf>
    <xf numFmtId="0" fontId="19" fillId="0" borderId="41" xfId="0" applyFont="1" applyFill="1" applyBorder="1" applyAlignment="1" applyProtection="1">
      <alignment horizontal="left" vertical="center" wrapText="1" shrinkToFit="1"/>
      <protection/>
    </xf>
    <xf numFmtId="0" fontId="30" fillId="0" borderId="45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52" fillId="0" borderId="41" xfId="0" applyNumberFormat="1" applyFont="1" applyFill="1" applyBorder="1" applyAlignment="1" applyProtection="1">
      <alignment horizontal="center" vertical="center"/>
      <protection/>
    </xf>
    <xf numFmtId="49" fontId="32" fillId="0" borderId="39" xfId="0" applyNumberFormat="1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 shrinkToFit="1"/>
      <protection/>
    </xf>
    <xf numFmtId="0" fontId="43" fillId="0" borderId="36" xfId="0" applyNumberFormat="1" applyFont="1" applyFill="1" applyBorder="1" applyAlignment="1" applyProtection="1">
      <alignment horizontal="center" vertical="center"/>
      <protection/>
    </xf>
    <xf numFmtId="0" fontId="19" fillId="0" borderId="41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/>
    </xf>
    <xf numFmtId="0" fontId="19" fillId="0" borderId="37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9" fillId="0" borderId="35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3" fillId="0" borderId="46" xfId="0" applyNumberFormat="1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/>
      <protection/>
    </xf>
    <xf numFmtId="0" fontId="49" fillId="0" borderId="47" xfId="0" applyNumberFormat="1" applyFont="1" applyFill="1" applyBorder="1" applyAlignment="1" applyProtection="1">
      <alignment horizontal="center" vertical="center"/>
      <protection/>
    </xf>
    <xf numFmtId="0" fontId="19" fillId="0" borderId="48" xfId="0" applyFont="1" applyBorder="1" applyAlignment="1" applyProtection="1">
      <alignment horizontal="left" vertical="center" wrapText="1" shrinkToFit="1"/>
      <protection/>
    </xf>
    <xf numFmtId="0" fontId="30" fillId="0" borderId="41" xfId="0" applyNumberFormat="1" applyFont="1" applyFill="1" applyBorder="1" applyAlignment="1" applyProtection="1">
      <alignment horizontal="center" vertical="center"/>
      <protection/>
    </xf>
    <xf numFmtId="0" fontId="43" fillId="0" borderId="40" xfId="0" applyFont="1" applyFill="1" applyBorder="1" applyAlignment="1" applyProtection="1">
      <alignment horizontal="center" vertical="center"/>
      <protection/>
    </xf>
    <xf numFmtId="0" fontId="43" fillId="0" borderId="40" xfId="0" applyFont="1" applyFill="1" applyBorder="1" applyAlignment="1" applyProtection="1">
      <alignment vertical="center"/>
      <protection/>
    </xf>
    <xf numFmtId="0" fontId="19" fillId="0" borderId="38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3" fillId="0" borderId="38" xfId="0" applyNumberFormat="1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vertical="center" wrapText="1"/>
      <protection/>
    </xf>
    <xf numFmtId="0" fontId="30" fillId="0" borderId="40" xfId="0" applyFont="1" applyFill="1" applyBorder="1" applyAlignment="1" applyProtection="1">
      <alignment vertical="center"/>
      <protection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19" fillId="0" borderId="50" xfId="0" applyNumberFormat="1" applyFont="1" applyFill="1" applyBorder="1" applyAlignment="1" applyProtection="1">
      <alignment horizontal="center" vertical="center"/>
      <protection/>
    </xf>
    <xf numFmtId="0" fontId="19" fillId="0" borderId="51" xfId="0" applyNumberFormat="1" applyFont="1" applyFill="1" applyBorder="1" applyAlignment="1" applyProtection="1">
      <alignment horizontal="center" vertical="center"/>
      <protection/>
    </xf>
    <xf numFmtId="0" fontId="30" fillId="0" borderId="38" xfId="0" applyFont="1" applyFill="1" applyBorder="1" applyAlignment="1" applyProtection="1">
      <alignment/>
      <protection/>
    </xf>
    <xf numFmtId="0" fontId="45" fillId="0" borderId="38" xfId="0" applyFont="1" applyFill="1" applyBorder="1" applyAlignment="1" applyProtection="1">
      <alignment horizontal="left" vertical="center" wrapText="1" shrinkToFit="1"/>
      <protection/>
    </xf>
    <xf numFmtId="0" fontId="30" fillId="0" borderId="38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 vertical="center" wrapText="1"/>
    </xf>
    <xf numFmtId="0" fontId="40" fillId="0" borderId="52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/>
      <protection/>
    </xf>
    <xf numFmtId="49" fontId="19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35" xfId="0" applyFont="1" applyFill="1" applyBorder="1" applyAlignment="1" applyProtection="1">
      <alignment horizontal="center" vertical="center" textRotation="90"/>
      <protection/>
    </xf>
    <xf numFmtId="0" fontId="34" fillId="0" borderId="41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textRotation="90" wrapText="1"/>
      <protection/>
    </xf>
    <xf numFmtId="0" fontId="19" fillId="0" borderId="53" xfId="0" applyFont="1" applyFill="1" applyBorder="1" applyAlignment="1" applyProtection="1">
      <alignment horizontal="center" vertical="center"/>
      <protection/>
    </xf>
    <xf numFmtId="0" fontId="19" fillId="0" borderId="47" xfId="0" applyFont="1" applyFill="1" applyBorder="1" applyAlignment="1" applyProtection="1">
      <alignment horizontal="center" vertical="center" textRotation="90" wrapText="1"/>
      <protection/>
    </xf>
    <xf numFmtId="49" fontId="19" fillId="0" borderId="41" xfId="0" applyNumberFormat="1" applyFont="1" applyFill="1" applyBorder="1" applyAlignment="1" applyProtection="1">
      <alignment horizontal="center" vertical="center" wrapText="1"/>
      <protection/>
    </xf>
    <xf numFmtId="49" fontId="35" fillId="0" borderId="32" xfId="0" applyNumberFormat="1" applyFont="1" applyFill="1" applyBorder="1" applyAlignment="1" applyProtection="1">
      <alignment horizontal="center" wrapText="1"/>
      <protection/>
    </xf>
    <xf numFmtId="49" fontId="30" fillId="0" borderId="32" xfId="0" applyNumberFormat="1" applyFont="1" applyFill="1" applyBorder="1" applyAlignment="1" applyProtection="1">
      <alignment horizontal="left" wrapText="1"/>
      <protection/>
    </xf>
    <xf numFmtId="0" fontId="34" fillId="0" borderId="32" xfId="0" applyFont="1" applyFill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0" fontId="19" fillId="0" borderId="39" xfId="0" applyFont="1" applyFill="1" applyBorder="1" applyAlignment="1" applyProtection="1">
      <alignment horizontal="center" vertical="center" textRotation="90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3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left" vertical="center" textRotation="90" wrapText="1"/>
      <protection/>
    </xf>
    <xf numFmtId="0" fontId="19" fillId="0" borderId="38" xfId="0" applyNumberFormat="1" applyFont="1" applyFill="1" applyBorder="1" applyAlignment="1" applyProtection="1">
      <alignment horizontal="center" vertical="center" wrapText="1"/>
      <protection/>
    </xf>
    <xf numFmtId="49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37" fillId="0" borderId="39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14" xfId="0" applyFont="1" applyFill="1" applyBorder="1" applyAlignment="1" applyProtection="1">
      <alignment horizontal="center" vertical="center"/>
      <protection/>
    </xf>
    <xf numFmtId="0" fontId="37" fillId="0" borderId="39" xfId="0" applyNumberFormat="1" applyFont="1" applyFill="1" applyBorder="1" applyAlignment="1" applyProtection="1">
      <alignment horizontal="center" vertical="center"/>
      <protection/>
    </xf>
    <xf numFmtId="0" fontId="30" fillId="0" borderId="39" xfId="0" applyNumberFormat="1" applyFont="1" applyFill="1" applyBorder="1" applyAlignment="1" applyProtection="1">
      <alignment horizontal="center" wrapText="1"/>
      <protection/>
    </xf>
    <xf numFmtId="0" fontId="30" fillId="0" borderId="39" xfId="0" applyNumberFormat="1" applyFont="1" applyFill="1" applyBorder="1" applyAlignment="1" applyProtection="1">
      <alignment horizontal="center" vertical="center"/>
      <protection/>
    </xf>
    <xf numFmtId="49" fontId="30" fillId="0" borderId="39" xfId="0" applyNumberFormat="1" applyFont="1" applyFill="1" applyBorder="1" applyAlignment="1" applyProtection="1">
      <alignment horizontal="center" wrapText="1"/>
      <protection/>
    </xf>
    <xf numFmtId="0" fontId="34" fillId="0" borderId="39" xfId="0" applyFont="1" applyFill="1" applyBorder="1" applyAlignment="1" applyProtection="1">
      <alignment horizontal="center" vertical="center"/>
      <protection/>
    </xf>
    <xf numFmtId="0" fontId="33" fillId="0" borderId="39" xfId="0" applyFont="1" applyFill="1" applyBorder="1" applyAlignment="1" applyProtection="1">
      <alignment horizontal="center" vertical="center" wrapText="1"/>
      <protection/>
    </xf>
    <xf numFmtId="0" fontId="37" fillId="0" borderId="38" xfId="0" applyFont="1" applyFill="1" applyBorder="1" applyAlignment="1" applyProtection="1">
      <alignment horizontal="center"/>
      <protection/>
    </xf>
    <xf numFmtId="0" fontId="37" fillId="0" borderId="55" xfId="0" applyFont="1" applyFill="1" applyBorder="1" applyAlignment="1" applyProtection="1">
      <alignment horizontal="center"/>
      <protection/>
    </xf>
    <xf numFmtId="0" fontId="37" fillId="0" borderId="39" xfId="0" applyFont="1" applyFill="1" applyBorder="1" applyAlignment="1" applyProtection="1">
      <alignment horizontal="center"/>
      <protection/>
    </xf>
    <xf numFmtId="0" fontId="37" fillId="0" borderId="39" xfId="0" applyFont="1" applyFill="1" applyBorder="1" applyAlignment="1" applyProtection="1">
      <alignment horizontal="left"/>
      <protection/>
    </xf>
    <xf numFmtId="0" fontId="38" fillId="0" borderId="39" xfId="0" applyFont="1" applyFill="1" applyBorder="1" applyAlignment="1" applyProtection="1">
      <alignment horizontal="left" vertical="top" wrapText="1"/>
      <protection/>
    </xf>
    <xf numFmtId="49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39" xfId="0" applyFont="1" applyFill="1" applyBorder="1" applyAlignment="1" applyProtection="1">
      <alignment horizontal="center" vertical="center"/>
      <protection/>
    </xf>
    <xf numFmtId="49" fontId="34" fillId="0" borderId="39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39" xfId="0" applyFont="1" applyFill="1" applyBorder="1" applyAlignment="1" applyProtection="1">
      <alignment horizontal="center" vertical="center" wrapText="1"/>
      <protection/>
    </xf>
    <xf numFmtId="0" fontId="33" fillId="0" borderId="38" xfId="0" applyFont="1" applyFill="1" applyBorder="1" applyAlignment="1" applyProtection="1">
      <alignment horizontal="center" vertical="center"/>
      <protection/>
    </xf>
    <xf numFmtId="0" fontId="33" fillId="0" borderId="51" xfId="0" applyFont="1" applyFill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/>
      <protection/>
    </xf>
    <xf numFmtId="0" fontId="19" fillId="0" borderId="54" xfId="0" applyNumberFormat="1" applyFont="1" applyFill="1" applyBorder="1" applyAlignment="1" applyProtection="1">
      <alignment horizontal="center"/>
      <protection/>
    </xf>
    <xf numFmtId="0" fontId="38" fillId="0" borderId="33" xfId="0" applyFont="1" applyFill="1" applyBorder="1" applyAlignment="1" applyProtection="1">
      <alignment horizontal="center" vertical="center" textRotation="90" wrapText="1"/>
      <protection/>
    </xf>
    <xf numFmtId="0" fontId="38" fillId="0" borderId="39" xfId="0" applyFont="1" applyFill="1" applyBorder="1" applyAlignment="1" applyProtection="1">
      <alignment horizontal="center" vertical="center" wrapText="1"/>
      <protection/>
    </xf>
    <xf numFmtId="0" fontId="38" fillId="0" borderId="15" xfId="0" applyFont="1" applyFill="1" applyBorder="1" applyAlignment="1" applyProtection="1">
      <alignment horizontal="center" vertical="center" wrapText="1"/>
      <protection/>
    </xf>
    <xf numFmtId="0" fontId="38" fillId="0" borderId="39" xfId="0" applyFont="1" applyFill="1" applyBorder="1" applyAlignment="1" applyProtection="1">
      <alignment horizontal="left" vertical="center" wrapText="1"/>
      <protection/>
    </xf>
    <xf numFmtId="49" fontId="33" fillId="0" borderId="38" xfId="0" applyNumberFormat="1" applyFont="1" applyFill="1" applyBorder="1" applyAlignment="1" applyProtection="1">
      <alignment horizontal="center" vertical="center"/>
      <protection/>
    </xf>
    <xf numFmtId="0" fontId="33" fillId="0" borderId="39" xfId="0" applyFont="1" applyFill="1" applyBorder="1" applyAlignment="1" applyProtection="1">
      <alignment horizontal="center" vertical="center"/>
      <protection/>
    </xf>
    <xf numFmtId="0" fontId="33" fillId="0" borderId="55" xfId="0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right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Border="1" applyAlignment="1" applyProtection="1">
      <alignment horizontal="center"/>
      <protection/>
    </xf>
    <xf numFmtId="0" fontId="32" fillId="0" borderId="54" xfId="0" applyFont="1" applyFill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 vertical="center" textRotation="90"/>
      <protection/>
    </xf>
    <xf numFmtId="0" fontId="28" fillId="0" borderId="50" xfId="0" applyFont="1" applyFill="1" applyBorder="1" applyAlignment="1" applyProtection="1">
      <alignment horizontal="center" vertical="center" textRotation="90"/>
      <protection/>
    </xf>
    <xf numFmtId="0" fontId="33" fillId="0" borderId="38" xfId="0" applyFont="1" applyFill="1" applyBorder="1" applyAlignment="1" applyProtection="1">
      <alignment horizontal="center" vertical="center" wrapText="1"/>
      <protection/>
    </xf>
    <xf numFmtId="0" fontId="33" fillId="0" borderId="38" xfId="0" applyNumberFormat="1" applyFont="1" applyFill="1" applyBorder="1" applyAlignment="1" applyProtection="1">
      <alignment horizontal="center" vertical="center"/>
      <protection/>
    </xf>
    <xf numFmtId="49" fontId="33" fillId="0" borderId="39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" fillId="0" borderId="5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49" fontId="33" fillId="0" borderId="11" xfId="0" applyNumberFormat="1" applyFont="1" applyFill="1" applyBorder="1" applyAlignment="1" applyProtection="1">
      <alignment horizontal="center" vertical="center"/>
      <protection/>
    </xf>
    <xf numFmtId="49" fontId="33" fillId="0" borderId="11" xfId="0" applyNumberFormat="1" applyFont="1" applyBorder="1" applyAlignment="1" applyProtection="1">
      <alignment horizontal="left" vertical="top"/>
      <protection/>
    </xf>
    <xf numFmtId="49" fontId="33" fillId="0" borderId="11" xfId="0" applyNumberFormat="1" applyFont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49" fontId="32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1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 vertical="top"/>
      <protection/>
    </xf>
    <xf numFmtId="0" fontId="25" fillId="0" borderId="0" xfId="0" applyFont="1" applyBorder="1" applyAlignment="1" applyProtection="1">
      <alignment vertical="top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5</xdr:col>
      <xdr:colOff>133350</xdr:colOff>
      <xdr:row>3</xdr:row>
      <xdr:rowOff>361950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6383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3"/>
  <sheetViews>
    <sheetView tabSelected="1" zoomScale="60" zoomScaleNormal="60" zoomScaleSheetLayoutView="50" zoomScalePageLayoutView="0" workbookViewId="0" topLeftCell="A1">
      <selection activeCell="BJ23" sqref="BJ23"/>
    </sheetView>
  </sheetViews>
  <sheetFormatPr defaultColWidth="10.125" defaultRowHeight="12.75"/>
  <cols>
    <col min="1" max="3" width="4.375" style="1" customWidth="1"/>
    <col min="4" max="5" width="6.75390625" style="2" customWidth="1"/>
    <col min="6" max="8" width="4.375" style="2" customWidth="1"/>
    <col min="9" max="9" width="5.00390625" style="2" customWidth="1"/>
    <col min="10" max="12" width="4.375" style="2" customWidth="1"/>
    <col min="13" max="14" width="4.375" style="3" customWidth="1"/>
    <col min="15" max="16" width="4.375" style="4" customWidth="1"/>
    <col min="17" max="19" width="4.375" style="5" customWidth="1"/>
    <col min="20" max="20" width="15.75390625" style="5" customWidth="1"/>
    <col min="21" max="22" width="5.625" style="5" customWidth="1"/>
    <col min="23" max="27" width="4.375" style="5" customWidth="1"/>
    <col min="28" max="29" width="4.375" style="6" customWidth="1"/>
    <col min="30" max="30" width="7.00390625" style="6" customWidth="1"/>
    <col min="31" max="31" width="4.375" style="6" customWidth="1"/>
    <col min="32" max="32" width="5.875" style="2" customWidth="1"/>
    <col min="33" max="33" width="4.375" style="2" customWidth="1"/>
    <col min="34" max="34" width="8.25390625" style="2" customWidth="1"/>
    <col min="35" max="51" width="4.375" style="2" customWidth="1"/>
    <col min="52" max="52" width="4.875" style="2" customWidth="1"/>
    <col min="53" max="53" width="4.375" style="2" customWidth="1"/>
    <col min="54" max="54" width="5.125" style="2" customWidth="1"/>
    <col min="55" max="55" width="5.00390625" style="2" customWidth="1"/>
    <col min="56" max="56" width="5.375" style="2" customWidth="1"/>
    <col min="57" max="57" width="4.375" style="2" customWidth="1"/>
    <col min="58" max="58" width="5.00390625" style="2" customWidth="1"/>
    <col min="59" max="59" width="6.125" style="2" customWidth="1"/>
    <col min="60" max="60" width="6.00390625" style="1" customWidth="1"/>
    <col min="61" max="61" width="5.00390625" style="1" customWidth="1"/>
    <col min="62" max="62" width="6.125" style="1" customWidth="1"/>
    <col min="63" max="16384" width="10.125" style="1" customWidth="1"/>
  </cols>
  <sheetData>
    <row r="1" spans="56:62" ht="23.25" customHeight="1">
      <c r="BD1" s="7"/>
      <c r="BE1" s="7"/>
      <c r="BF1" s="7"/>
      <c r="BG1" s="7"/>
      <c r="BH1" s="8"/>
      <c r="BI1" s="8"/>
      <c r="BJ1" s="8"/>
    </row>
    <row r="2" spans="1:62" ht="29.25" customHeight="1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  <c r="BH2" s="386"/>
      <c r="BI2" s="386"/>
      <c r="BJ2" s="386"/>
    </row>
    <row r="3" spans="1:62" s="9" customFormat="1" ht="31.5" customHeight="1">
      <c r="A3" s="387" t="s">
        <v>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  <c r="BD3" s="387"/>
      <c r="BE3" s="387"/>
      <c r="BF3" s="387"/>
      <c r="BG3" s="387"/>
      <c r="BH3" s="387"/>
      <c r="BI3" s="387"/>
      <c r="BJ3" s="387"/>
    </row>
    <row r="4" spans="1:62" ht="43.5" customHeight="1">
      <c r="A4" s="388" t="s">
        <v>2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</row>
    <row r="5" spans="2:62" ht="22.5" customHeight="1">
      <c r="B5" s="389" t="s">
        <v>3</v>
      </c>
      <c r="C5" s="389"/>
      <c r="D5" s="389"/>
      <c r="E5" s="389"/>
      <c r="F5" s="389"/>
      <c r="G5" s="389"/>
      <c r="H5" s="389"/>
      <c r="I5" s="389"/>
      <c r="J5" s="10"/>
      <c r="K5" s="10"/>
      <c r="L5" s="10"/>
      <c r="M5" s="11"/>
      <c r="N5" s="12"/>
      <c r="O5" s="13"/>
      <c r="P5" s="13"/>
      <c r="Q5" s="14"/>
      <c r="R5" s="14"/>
      <c r="S5" s="14"/>
      <c r="T5" s="14"/>
      <c r="U5" s="14"/>
      <c r="V5" s="14"/>
      <c r="W5" s="14"/>
      <c r="X5" s="14"/>
      <c r="Z5" s="15"/>
      <c r="AA5" s="16" t="s">
        <v>4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7"/>
      <c r="AO5" s="17"/>
      <c r="AP5" s="17"/>
      <c r="AQ5" s="17"/>
      <c r="AW5" s="390"/>
      <c r="AX5" s="390"/>
      <c r="AY5" s="390"/>
      <c r="AZ5" s="390"/>
      <c r="BA5" s="390"/>
      <c r="BB5" s="390"/>
      <c r="BC5" s="390"/>
      <c r="BD5" s="19"/>
      <c r="BE5" s="19"/>
      <c r="BF5" s="19"/>
      <c r="BG5" s="19"/>
      <c r="BH5" s="20"/>
      <c r="BI5" s="20"/>
      <c r="BJ5" s="20"/>
    </row>
    <row r="6" spans="1:61" ht="26.25" customHeight="1">
      <c r="A6" s="21"/>
      <c r="B6" s="22" t="s">
        <v>5</v>
      </c>
      <c r="C6" s="23"/>
      <c r="D6" s="11"/>
      <c r="E6" s="11"/>
      <c r="F6" s="11"/>
      <c r="G6" s="11"/>
      <c r="I6" s="10"/>
      <c r="J6" s="10"/>
      <c r="K6" s="10"/>
      <c r="L6" s="10"/>
      <c r="M6" s="24"/>
      <c r="N6" s="11"/>
      <c r="O6" s="11"/>
      <c r="P6" s="382" t="s">
        <v>6</v>
      </c>
      <c r="Q6" s="382"/>
      <c r="R6" s="382"/>
      <c r="S6" s="382"/>
      <c r="T6" s="382"/>
      <c r="U6" s="391" t="s">
        <v>7</v>
      </c>
      <c r="V6" s="391"/>
      <c r="W6" s="391"/>
      <c r="X6" s="391"/>
      <c r="Y6" s="391"/>
      <c r="Z6" s="391"/>
      <c r="AA6" s="391"/>
      <c r="AB6" s="391"/>
      <c r="AC6" s="25" t="s">
        <v>8</v>
      </c>
      <c r="AD6" s="25"/>
      <c r="AE6" s="25"/>
      <c r="AF6" s="25"/>
      <c r="AG6" s="25"/>
      <c r="AH6" s="392" t="s">
        <v>9</v>
      </c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W6" s="26" t="s">
        <v>10</v>
      </c>
      <c r="AX6" s="27"/>
      <c r="AY6" s="27"/>
      <c r="AZ6" s="27"/>
      <c r="BA6" s="27"/>
      <c r="BB6" s="393" t="s">
        <v>11</v>
      </c>
      <c r="BC6" s="393"/>
      <c r="BD6" s="393"/>
      <c r="BE6" s="393"/>
      <c r="BF6" s="393"/>
      <c r="BG6" s="393"/>
      <c r="BH6" s="393"/>
      <c r="BI6" s="393"/>
    </row>
    <row r="7" spans="1:61" ht="27" customHeight="1">
      <c r="A7" s="21"/>
      <c r="B7" s="22" t="s">
        <v>12</v>
      </c>
      <c r="C7" s="23"/>
      <c r="D7" s="11"/>
      <c r="E7" s="11"/>
      <c r="F7" s="11"/>
      <c r="G7" s="11"/>
      <c r="I7" s="11"/>
      <c r="J7" s="12"/>
      <c r="K7" s="12"/>
      <c r="L7" s="12"/>
      <c r="M7" s="28"/>
      <c r="N7" s="11"/>
      <c r="O7" s="11"/>
      <c r="P7" s="29"/>
      <c r="Q7" s="30"/>
      <c r="R7" s="30"/>
      <c r="T7" s="31"/>
      <c r="U7" s="379" t="s">
        <v>13</v>
      </c>
      <c r="V7" s="379"/>
      <c r="W7" s="379"/>
      <c r="X7" s="379"/>
      <c r="Y7" s="379"/>
      <c r="Z7" s="379"/>
      <c r="AA7" s="379"/>
      <c r="AB7" s="379"/>
      <c r="AC7" s="30"/>
      <c r="AD7" s="32"/>
      <c r="AE7" s="33"/>
      <c r="AF7" s="33"/>
      <c r="AG7" s="33"/>
      <c r="AH7" s="380" t="s">
        <v>14</v>
      </c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W7" s="18"/>
      <c r="AX7" s="18"/>
      <c r="AY7" s="18"/>
      <c r="AZ7" s="18"/>
      <c r="BA7" s="18"/>
      <c r="BB7" s="18"/>
      <c r="BC7" s="34"/>
      <c r="BD7" s="34"/>
      <c r="BE7" s="34"/>
      <c r="BF7" s="34"/>
      <c r="BG7" s="34"/>
      <c r="BH7" s="35"/>
      <c r="BI7" s="35"/>
    </row>
    <row r="8" spans="2:61" ht="24.75" customHeight="1">
      <c r="B8" s="381" t="s">
        <v>166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2"/>
      <c r="N8" s="29"/>
      <c r="O8" s="36"/>
      <c r="P8" s="382" t="s">
        <v>15</v>
      </c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W8" s="37" t="s">
        <v>16</v>
      </c>
      <c r="AX8" s="37"/>
      <c r="AY8" s="37"/>
      <c r="AZ8" s="37"/>
      <c r="BA8" s="37"/>
      <c r="BC8" s="383" t="s">
        <v>17</v>
      </c>
      <c r="BD8" s="383"/>
      <c r="BE8" s="383"/>
      <c r="BF8" s="383"/>
      <c r="BG8" s="383"/>
      <c r="BH8" s="383"/>
      <c r="BI8" s="383"/>
    </row>
    <row r="9" spans="2:53" ht="21.75" customHeight="1">
      <c r="B9" s="384" t="s">
        <v>165</v>
      </c>
      <c r="C9" s="384"/>
      <c r="D9" s="384"/>
      <c r="E9" s="384"/>
      <c r="F9" s="384"/>
      <c r="G9" s="384"/>
      <c r="H9" s="384"/>
      <c r="I9" s="38"/>
      <c r="J9" s="38"/>
      <c r="K9" s="11"/>
      <c r="L9" s="11"/>
      <c r="M9" s="39"/>
      <c r="N9" s="29"/>
      <c r="O9" s="36"/>
      <c r="P9" s="40"/>
      <c r="Q9" s="30"/>
      <c r="R9" s="30"/>
      <c r="S9" s="30"/>
      <c r="T9" s="30"/>
      <c r="U9" s="30"/>
      <c r="V9" s="30"/>
      <c r="W9" s="30"/>
      <c r="X9" s="385" t="s">
        <v>18</v>
      </c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W9" s="41"/>
      <c r="AX9" s="41"/>
      <c r="AY9" s="41"/>
      <c r="AZ9" s="41"/>
      <c r="BA9" s="41"/>
    </row>
    <row r="10" spans="2:61" ht="23.25">
      <c r="B10" s="373" t="s">
        <v>19</v>
      </c>
      <c r="C10" s="373"/>
      <c r="D10" s="373"/>
      <c r="E10" s="373"/>
      <c r="F10" s="373"/>
      <c r="G10" s="373"/>
      <c r="H10" s="373"/>
      <c r="I10" s="373"/>
      <c r="J10" s="373"/>
      <c r="M10" s="38"/>
      <c r="N10" s="42"/>
      <c r="O10" s="42"/>
      <c r="P10" s="374" t="s">
        <v>167</v>
      </c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W10" s="37" t="s">
        <v>20</v>
      </c>
      <c r="AX10" s="37"/>
      <c r="AY10" s="37"/>
      <c r="AZ10" s="37"/>
      <c r="BA10" s="37"/>
      <c r="BB10" s="37"/>
      <c r="BC10" s="43" t="s">
        <v>21</v>
      </c>
      <c r="BD10" s="43"/>
      <c r="BE10" s="43"/>
      <c r="BF10" s="43"/>
      <c r="BG10" s="43"/>
      <c r="BH10" s="44"/>
      <c r="BI10" s="44"/>
    </row>
    <row r="11" spans="11:61" ht="13.5" customHeight="1">
      <c r="K11" s="38"/>
      <c r="L11" s="38"/>
      <c r="M11" s="38"/>
      <c r="N11" s="42"/>
      <c r="O11" s="42"/>
      <c r="P11" s="42"/>
      <c r="Q11" s="45"/>
      <c r="R11" s="45"/>
      <c r="S11" s="45"/>
      <c r="T11" s="45"/>
      <c r="U11" s="45"/>
      <c r="V11" s="45"/>
      <c r="W11" s="45"/>
      <c r="X11" s="46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W11" s="48"/>
      <c r="AX11" s="48"/>
      <c r="AY11" s="48"/>
      <c r="AZ11" s="48"/>
      <c r="BA11" s="48"/>
      <c r="BB11" s="48"/>
      <c r="BC11" s="49"/>
      <c r="BD11" s="49"/>
      <c r="BE11" s="49"/>
      <c r="BF11" s="49"/>
      <c r="BG11" s="49"/>
      <c r="BH11" s="50"/>
      <c r="BI11" s="50"/>
    </row>
    <row r="12" spans="2:61" ht="21" customHeight="1">
      <c r="B12" s="375"/>
      <c r="C12" s="375"/>
      <c r="D12" s="375"/>
      <c r="E12" s="375"/>
      <c r="F12" s="375"/>
      <c r="G12" s="376" t="s">
        <v>22</v>
      </c>
      <c r="H12" s="376"/>
      <c r="I12" s="376"/>
      <c r="J12" s="376"/>
      <c r="K12" s="376"/>
      <c r="L12" s="376"/>
      <c r="M12" s="376"/>
      <c r="N12" s="51"/>
      <c r="O12" s="52"/>
      <c r="P12" s="377" t="s">
        <v>23</v>
      </c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53"/>
      <c r="AW12" s="37" t="s">
        <v>24</v>
      </c>
      <c r="AY12" s="37"/>
      <c r="AZ12" s="37"/>
      <c r="BA12" s="37"/>
      <c r="BB12" s="54" t="s">
        <v>25</v>
      </c>
      <c r="BD12" s="55"/>
      <c r="BE12" s="55"/>
      <c r="BF12" s="55"/>
      <c r="BG12" s="55"/>
      <c r="BH12" s="56"/>
      <c r="BI12" s="56"/>
    </row>
    <row r="13" spans="2:61" ht="17.25" customHeight="1">
      <c r="B13" s="57"/>
      <c r="C13" s="5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51"/>
      <c r="O13" s="52"/>
      <c r="P13" s="52"/>
      <c r="Q13" s="14"/>
      <c r="R13" s="14"/>
      <c r="S13" s="14"/>
      <c r="T13" s="14"/>
      <c r="U13" s="59"/>
      <c r="V13" s="59"/>
      <c r="W13" s="59"/>
      <c r="Y13" s="60"/>
      <c r="Z13" s="60"/>
      <c r="AA13" s="60"/>
      <c r="AB13" s="60"/>
      <c r="AC13" s="378" t="s">
        <v>26</v>
      </c>
      <c r="AD13" s="378"/>
      <c r="AE13" s="378"/>
      <c r="AF13" s="378"/>
      <c r="AG13" s="378"/>
      <c r="AH13" s="378"/>
      <c r="AI13" s="378"/>
      <c r="AJ13" s="378"/>
      <c r="AK13" s="378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W13" s="61"/>
      <c r="BB13" s="24"/>
      <c r="BC13" s="62"/>
      <c r="BD13" s="62"/>
      <c r="BE13" s="62"/>
      <c r="BF13" s="62"/>
      <c r="BG13" s="62"/>
      <c r="BH13" s="63"/>
      <c r="BI13" s="63"/>
    </row>
    <row r="14" spans="2:62" ht="22.5" customHeight="1">
      <c r="B14" s="57"/>
      <c r="C14" s="5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51"/>
      <c r="O14" s="52"/>
      <c r="P14" s="52"/>
      <c r="Q14" s="364" t="s">
        <v>27</v>
      </c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5" t="s">
        <v>28</v>
      </c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64"/>
      <c r="AS14" s="64"/>
      <c r="AT14" s="64"/>
      <c r="AU14" s="64"/>
      <c r="AX14" s="61"/>
      <c r="BC14" s="24"/>
      <c r="BD14" s="65"/>
      <c r="BE14" s="65"/>
      <c r="BF14" s="65"/>
      <c r="BG14" s="65"/>
      <c r="BH14" s="66"/>
      <c r="BI14" s="66"/>
      <c r="BJ14" s="66"/>
    </row>
    <row r="15" spans="2:62" ht="12" customHeight="1">
      <c r="B15" s="57"/>
      <c r="C15" s="5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51"/>
      <c r="O15" s="52"/>
      <c r="P15" s="52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4"/>
      <c r="AS15" s="64"/>
      <c r="AT15" s="64"/>
      <c r="AU15" s="64"/>
      <c r="AX15" s="61"/>
      <c r="BC15" s="24"/>
      <c r="BD15" s="65"/>
      <c r="BE15" s="65"/>
      <c r="BF15" s="65"/>
      <c r="BG15" s="65"/>
      <c r="BH15" s="66"/>
      <c r="BI15" s="66"/>
      <c r="BJ15" s="66"/>
    </row>
    <row r="16" spans="2:62" ht="22.5" customHeight="1">
      <c r="B16" s="57"/>
      <c r="C16" s="5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51"/>
      <c r="O16" s="52"/>
      <c r="P16" s="52"/>
      <c r="Q16" s="364" t="s">
        <v>29</v>
      </c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70"/>
      <c r="AD16" s="366" t="s">
        <v>30</v>
      </c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64"/>
      <c r="AT16" s="64"/>
      <c r="AU16" s="64"/>
      <c r="AX16" s="61"/>
      <c r="BC16" s="24"/>
      <c r="BD16" s="65"/>
      <c r="BE16" s="65"/>
      <c r="BF16" s="65"/>
      <c r="BG16" s="65"/>
      <c r="BH16" s="66"/>
      <c r="BI16" s="66"/>
      <c r="BJ16" s="66"/>
    </row>
    <row r="17" spans="2:62" ht="21" customHeight="1">
      <c r="B17" s="57"/>
      <c r="C17" s="5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51"/>
      <c r="O17" s="52"/>
      <c r="P17" s="52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4"/>
      <c r="AS17" s="64"/>
      <c r="AT17" s="64"/>
      <c r="AU17" s="64"/>
      <c r="AX17" s="61"/>
      <c r="BC17" s="24"/>
      <c r="BD17" s="65"/>
      <c r="BE17" s="65"/>
      <c r="BF17" s="65"/>
      <c r="BG17" s="65"/>
      <c r="BH17" s="66"/>
      <c r="BI17" s="66"/>
      <c r="BJ17" s="66"/>
    </row>
    <row r="18" spans="4:62" s="2" customFormat="1" ht="27.75" customHeight="1">
      <c r="D18" s="367" t="s">
        <v>31</v>
      </c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J18" s="71"/>
    </row>
    <row r="19" spans="1:56" ht="18" customHeight="1">
      <c r="A19" s="72"/>
      <c r="B19" s="72"/>
      <c r="C19" s="368"/>
      <c r="D19" s="369" t="s">
        <v>32</v>
      </c>
      <c r="E19" s="370" t="s">
        <v>33</v>
      </c>
      <c r="F19" s="370"/>
      <c r="G19" s="370"/>
      <c r="H19" s="370"/>
      <c r="I19" s="371" t="s">
        <v>34</v>
      </c>
      <c r="J19" s="371"/>
      <c r="K19" s="371"/>
      <c r="L19" s="371"/>
      <c r="M19" s="371"/>
      <c r="N19" s="372" t="s">
        <v>35</v>
      </c>
      <c r="O19" s="372"/>
      <c r="P19" s="372"/>
      <c r="Q19" s="372"/>
      <c r="R19" s="361" t="s">
        <v>36</v>
      </c>
      <c r="S19" s="361"/>
      <c r="T19" s="361"/>
      <c r="U19" s="361"/>
      <c r="V19" s="361"/>
      <c r="W19" s="353" t="s">
        <v>37</v>
      </c>
      <c r="X19" s="353"/>
      <c r="Y19" s="353"/>
      <c r="Z19" s="353"/>
      <c r="AA19" s="73"/>
      <c r="AB19" s="74" t="s">
        <v>38</v>
      </c>
      <c r="AC19" s="75"/>
      <c r="AD19" s="76"/>
      <c r="AE19" s="362" t="s">
        <v>39</v>
      </c>
      <c r="AF19" s="362"/>
      <c r="AG19" s="362"/>
      <c r="AH19" s="362"/>
      <c r="AI19" s="353" t="s">
        <v>40</v>
      </c>
      <c r="AJ19" s="353"/>
      <c r="AK19" s="353"/>
      <c r="AL19" s="353"/>
      <c r="AM19" s="353"/>
      <c r="AN19" s="353" t="s">
        <v>41</v>
      </c>
      <c r="AO19" s="353"/>
      <c r="AP19" s="353"/>
      <c r="AQ19" s="353"/>
      <c r="AR19" s="363" t="s">
        <v>42</v>
      </c>
      <c r="AS19" s="363"/>
      <c r="AT19" s="363"/>
      <c r="AU19" s="363"/>
      <c r="AV19" s="353" t="s">
        <v>43</v>
      </c>
      <c r="AW19" s="353"/>
      <c r="AX19" s="353"/>
      <c r="AY19" s="353"/>
      <c r="AZ19" s="353"/>
      <c r="BA19" s="354" t="s">
        <v>44</v>
      </c>
      <c r="BB19" s="354"/>
      <c r="BC19" s="354"/>
      <c r="BD19" s="354"/>
    </row>
    <row r="20" spans="1:56" ht="18" customHeight="1">
      <c r="A20" s="72"/>
      <c r="B20" s="72"/>
      <c r="C20" s="368"/>
      <c r="D20" s="369"/>
      <c r="E20" s="77">
        <v>1</v>
      </c>
      <c r="F20" s="78">
        <f aca="true" t="shared" si="0" ref="F20:AK20">E20+1</f>
        <v>2</v>
      </c>
      <c r="G20" s="78">
        <f t="shared" si="0"/>
        <v>3</v>
      </c>
      <c r="H20" s="79">
        <f t="shared" si="0"/>
        <v>4</v>
      </c>
      <c r="I20" s="77">
        <f t="shared" si="0"/>
        <v>5</v>
      </c>
      <c r="J20" s="78">
        <f t="shared" si="0"/>
        <v>6</v>
      </c>
      <c r="K20" s="78">
        <f t="shared" si="0"/>
        <v>7</v>
      </c>
      <c r="L20" s="78">
        <f t="shared" si="0"/>
        <v>8</v>
      </c>
      <c r="M20" s="79">
        <f t="shared" si="0"/>
        <v>9</v>
      </c>
      <c r="N20" s="80">
        <f t="shared" si="0"/>
        <v>10</v>
      </c>
      <c r="O20" s="81">
        <f t="shared" si="0"/>
        <v>11</v>
      </c>
      <c r="P20" s="81">
        <f t="shared" si="0"/>
        <v>12</v>
      </c>
      <c r="Q20" s="82">
        <f t="shared" si="0"/>
        <v>13</v>
      </c>
      <c r="R20" s="77">
        <f t="shared" si="0"/>
        <v>14</v>
      </c>
      <c r="S20" s="78">
        <f t="shared" si="0"/>
        <v>15</v>
      </c>
      <c r="T20" s="78">
        <f t="shared" si="0"/>
        <v>16</v>
      </c>
      <c r="U20" s="78">
        <f t="shared" si="0"/>
        <v>17</v>
      </c>
      <c r="V20" s="79">
        <f t="shared" si="0"/>
        <v>18</v>
      </c>
      <c r="W20" s="77">
        <f t="shared" si="0"/>
        <v>19</v>
      </c>
      <c r="X20" s="78">
        <f t="shared" si="0"/>
        <v>20</v>
      </c>
      <c r="Y20" s="78">
        <f t="shared" si="0"/>
        <v>21</v>
      </c>
      <c r="Z20" s="79">
        <f t="shared" si="0"/>
        <v>22</v>
      </c>
      <c r="AA20" s="80">
        <f t="shared" si="0"/>
        <v>23</v>
      </c>
      <c r="AB20" s="81">
        <f t="shared" si="0"/>
        <v>24</v>
      </c>
      <c r="AC20" s="81">
        <f t="shared" si="0"/>
        <v>25</v>
      </c>
      <c r="AD20" s="82">
        <f t="shared" si="0"/>
        <v>26</v>
      </c>
      <c r="AE20" s="80">
        <f t="shared" si="0"/>
        <v>27</v>
      </c>
      <c r="AF20" s="81">
        <f t="shared" si="0"/>
        <v>28</v>
      </c>
      <c r="AG20" s="81">
        <f t="shared" si="0"/>
        <v>29</v>
      </c>
      <c r="AH20" s="82">
        <f t="shared" si="0"/>
        <v>30</v>
      </c>
      <c r="AI20" s="77">
        <f t="shared" si="0"/>
        <v>31</v>
      </c>
      <c r="AJ20" s="78">
        <f t="shared" si="0"/>
        <v>32</v>
      </c>
      <c r="AK20" s="78">
        <f t="shared" si="0"/>
        <v>33</v>
      </c>
      <c r="AL20" s="78">
        <f aca="true" t="shared" si="1" ref="AL20:BD20">AK20+1</f>
        <v>34</v>
      </c>
      <c r="AM20" s="79">
        <f t="shared" si="1"/>
        <v>35</v>
      </c>
      <c r="AN20" s="77">
        <f t="shared" si="1"/>
        <v>36</v>
      </c>
      <c r="AO20" s="78">
        <f t="shared" si="1"/>
        <v>37</v>
      </c>
      <c r="AP20" s="78">
        <f t="shared" si="1"/>
        <v>38</v>
      </c>
      <c r="AQ20" s="79">
        <f t="shared" si="1"/>
        <v>39</v>
      </c>
      <c r="AR20" s="83">
        <f t="shared" si="1"/>
        <v>40</v>
      </c>
      <c r="AS20" s="78">
        <f t="shared" si="1"/>
        <v>41</v>
      </c>
      <c r="AT20" s="78">
        <f t="shared" si="1"/>
        <v>42</v>
      </c>
      <c r="AU20" s="84">
        <f t="shared" si="1"/>
        <v>43</v>
      </c>
      <c r="AV20" s="77">
        <f t="shared" si="1"/>
        <v>44</v>
      </c>
      <c r="AW20" s="78">
        <f t="shared" si="1"/>
        <v>45</v>
      </c>
      <c r="AX20" s="78">
        <f t="shared" si="1"/>
        <v>46</v>
      </c>
      <c r="AY20" s="78">
        <f t="shared" si="1"/>
        <v>47</v>
      </c>
      <c r="AZ20" s="79">
        <f t="shared" si="1"/>
        <v>48</v>
      </c>
      <c r="BA20" s="83">
        <f t="shared" si="1"/>
        <v>49</v>
      </c>
      <c r="BB20" s="78">
        <f t="shared" si="1"/>
        <v>50</v>
      </c>
      <c r="BC20" s="78">
        <f t="shared" si="1"/>
        <v>51</v>
      </c>
      <c r="BD20" s="79">
        <f t="shared" si="1"/>
        <v>52</v>
      </c>
    </row>
    <row r="21" spans="1:56" ht="21.75" customHeight="1">
      <c r="A21" s="72"/>
      <c r="B21" s="72"/>
      <c r="C21" s="85"/>
      <c r="D21" s="86" t="s">
        <v>45</v>
      </c>
      <c r="E21" s="87"/>
      <c r="F21" s="88"/>
      <c r="G21" s="88"/>
      <c r="H21" s="89"/>
      <c r="I21" s="87"/>
      <c r="J21" s="88"/>
      <c r="K21" s="88"/>
      <c r="L21" s="88"/>
      <c r="M21" s="89"/>
      <c r="N21" s="87"/>
      <c r="O21" s="88"/>
      <c r="P21" s="88"/>
      <c r="Q21" s="89"/>
      <c r="R21" s="87"/>
      <c r="S21" s="88"/>
      <c r="T21" s="88"/>
      <c r="U21" s="88"/>
      <c r="V21" s="89"/>
      <c r="W21" s="87" t="s">
        <v>46</v>
      </c>
      <c r="X21" s="88" t="s">
        <v>46</v>
      </c>
      <c r="Y21" s="88" t="s">
        <v>47</v>
      </c>
      <c r="Z21" s="89" t="s">
        <v>47</v>
      </c>
      <c r="AA21" s="87"/>
      <c r="AB21" s="88"/>
      <c r="AC21" s="88"/>
      <c r="AD21" s="89"/>
      <c r="AE21" s="87"/>
      <c r="AF21" s="88"/>
      <c r="AG21" s="88"/>
      <c r="AH21" s="89"/>
      <c r="AI21" s="87"/>
      <c r="AJ21" s="88"/>
      <c r="AK21" s="88"/>
      <c r="AL21" s="88"/>
      <c r="AM21" s="89"/>
      <c r="AN21" s="87"/>
      <c r="AO21" s="88"/>
      <c r="AP21" s="88"/>
      <c r="AQ21" s="89"/>
      <c r="AR21" s="90"/>
      <c r="AS21" s="88" t="s">
        <v>46</v>
      </c>
      <c r="AT21" s="88" t="s">
        <v>46</v>
      </c>
      <c r="AU21" s="91" t="s">
        <v>47</v>
      </c>
      <c r="AV21" s="87" t="s">
        <v>47</v>
      </c>
      <c r="AW21" s="88" t="s">
        <v>47</v>
      </c>
      <c r="AX21" s="88" t="s">
        <v>47</v>
      </c>
      <c r="AY21" s="88" t="s">
        <v>47</v>
      </c>
      <c r="AZ21" s="89" t="s">
        <v>47</v>
      </c>
      <c r="BA21" s="90" t="s">
        <v>47</v>
      </c>
      <c r="BB21" s="88" t="s">
        <v>47</v>
      </c>
      <c r="BC21" s="88" t="s">
        <v>47</v>
      </c>
      <c r="BD21" s="89" t="s">
        <v>47</v>
      </c>
    </row>
    <row r="22" spans="1:59" s="100" customFormat="1" ht="21" customHeight="1">
      <c r="A22" s="92"/>
      <c r="B22" s="92"/>
      <c r="C22" s="93"/>
      <c r="D22" s="94" t="s">
        <v>48</v>
      </c>
      <c r="E22" s="95" t="s">
        <v>49</v>
      </c>
      <c r="F22" s="96" t="s">
        <v>49</v>
      </c>
      <c r="G22" s="96" t="s">
        <v>49</v>
      </c>
      <c r="H22" s="97" t="s">
        <v>49</v>
      </c>
      <c r="I22" s="95" t="s">
        <v>49</v>
      </c>
      <c r="J22" s="96" t="s">
        <v>49</v>
      </c>
      <c r="K22" s="96" t="s">
        <v>49</v>
      </c>
      <c r="L22" s="96" t="s">
        <v>49</v>
      </c>
      <c r="M22" s="97" t="s">
        <v>50</v>
      </c>
      <c r="N22" s="95" t="s">
        <v>50</v>
      </c>
      <c r="O22" s="96" t="s">
        <v>50</v>
      </c>
      <c r="P22" s="96" t="s">
        <v>50</v>
      </c>
      <c r="Q22" s="97" t="s">
        <v>50</v>
      </c>
      <c r="R22" s="95" t="s">
        <v>50</v>
      </c>
      <c r="S22" s="96" t="s">
        <v>50</v>
      </c>
      <c r="T22" s="96" t="s">
        <v>50</v>
      </c>
      <c r="U22" s="96" t="s">
        <v>51</v>
      </c>
      <c r="V22" s="97" t="s">
        <v>51</v>
      </c>
      <c r="W22" s="95"/>
      <c r="X22" s="96"/>
      <c r="Y22" s="96"/>
      <c r="Z22" s="97"/>
      <c r="AA22" s="95"/>
      <c r="AB22" s="96"/>
      <c r="AC22" s="96"/>
      <c r="AD22" s="97"/>
      <c r="AE22" s="95"/>
      <c r="AF22" s="96"/>
      <c r="AG22" s="96"/>
      <c r="AH22" s="97"/>
      <c r="AI22" s="95"/>
      <c r="AJ22" s="96"/>
      <c r="AK22" s="96"/>
      <c r="AL22" s="96"/>
      <c r="AM22" s="97"/>
      <c r="AN22" s="95"/>
      <c r="AO22" s="96"/>
      <c r="AP22" s="96"/>
      <c r="AQ22" s="97"/>
      <c r="AR22" s="98"/>
      <c r="AS22" s="96"/>
      <c r="AT22" s="96"/>
      <c r="AU22" s="99"/>
      <c r="AV22" s="95"/>
      <c r="AW22" s="96"/>
      <c r="AX22" s="96"/>
      <c r="AY22" s="96"/>
      <c r="AZ22" s="97"/>
      <c r="BA22" s="98"/>
      <c r="BB22" s="96"/>
      <c r="BC22" s="96"/>
      <c r="BD22" s="97"/>
      <c r="BE22" s="24"/>
      <c r="BF22" s="24"/>
      <c r="BG22" s="24"/>
    </row>
    <row r="23" spans="4:62" s="101" customFormat="1" ht="15.75">
      <c r="D23" s="102" t="s">
        <v>52</v>
      </c>
      <c r="E23" s="103"/>
      <c r="F23" s="103"/>
      <c r="G23" s="103"/>
      <c r="H23" s="104"/>
      <c r="I23" s="105" t="s">
        <v>53</v>
      </c>
      <c r="J23" s="105"/>
      <c r="K23" s="105"/>
      <c r="L23" s="106" t="s">
        <v>46</v>
      </c>
      <c r="M23" s="105" t="s">
        <v>54</v>
      </c>
      <c r="N23" s="105"/>
      <c r="O23" s="105"/>
      <c r="P23" s="103"/>
      <c r="Q23" s="107" t="s">
        <v>55</v>
      </c>
      <c r="R23" s="105" t="s">
        <v>56</v>
      </c>
      <c r="S23" s="105"/>
      <c r="T23" s="105"/>
      <c r="U23" s="107" t="s">
        <v>57</v>
      </c>
      <c r="V23" s="105" t="s">
        <v>58</v>
      </c>
      <c r="W23" s="105"/>
      <c r="X23" s="105"/>
      <c r="Y23" s="105"/>
      <c r="Z23" s="103"/>
      <c r="AA23" s="107" t="s">
        <v>51</v>
      </c>
      <c r="AB23" s="108" t="s">
        <v>59</v>
      </c>
      <c r="AC23" s="109"/>
      <c r="AD23" s="109"/>
      <c r="AE23" s="105"/>
      <c r="AF23" s="105"/>
      <c r="AG23" s="110"/>
      <c r="AH23" s="103"/>
      <c r="AI23" s="103"/>
      <c r="AJ23" s="103"/>
      <c r="AK23" s="103"/>
      <c r="AL23" s="110" t="s">
        <v>60</v>
      </c>
      <c r="AM23" s="103" t="s">
        <v>61</v>
      </c>
      <c r="AN23" s="103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3"/>
      <c r="BF23" s="103"/>
      <c r="BG23" s="103"/>
      <c r="BH23" s="103"/>
      <c r="BI23" s="103"/>
      <c r="BJ23" s="103"/>
    </row>
    <row r="24" spans="4:64" s="111" customFormat="1" ht="15.75">
      <c r="D24" s="103"/>
      <c r="E24" s="102"/>
      <c r="F24" s="103"/>
      <c r="G24" s="103"/>
      <c r="H24" s="103"/>
      <c r="I24" s="105"/>
      <c r="J24" s="105"/>
      <c r="K24" s="105"/>
      <c r="L24" s="105"/>
      <c r="M24" s="112"/>
      <c r="N24" s="112"/>
      <c r="O24" s="103"/>
      <c r="P24" s="103"/>
      <c r="Q24" s="103"/>
      <c r="R24" s="103"/>
      <c r="S24" s="103"/>
      <c r="T24" s="103"/>
      <c r="U24" s="103"/>
      <c r="V24" s="103"/>
      <c r="W24" s="113"/>
      <c r="X24" s="105"/>
      <c r="Y24" s="105"/>
      <c r="Z24" s="105"/>
      <c r="AA24" s="103"/>
      <c r="AB24" s="113"/>
      <c r="AC24" s="105"/>
      <c r="AD24" s="105"/>
      <c r="AE24" s="105"/>
      <c r="AF24" s="113"/>
      <c r="AG24" s="105"/>
      <c r="AH24" s="105"/>
      <c r="AI24" s="105"/>
      <c r="AJ24" s="105"/>
      <c r="AK24" s="103"/>
      <c r="AL24" s="113"/>
      <c r="AM24" s="105"/>
      <c r="AN24" s="105"/>
      <c r="AO24" s="105"/>
      <c r="AP24" s="105"/>
      <c r="AQ24" s="105"/>
      <c r="AR24" s="114"/>
      <c r="AS24" s="103"/>
      <c r="AT24" s="103"/>
      <c r="AU24" s="105"/>
      <c r="AV24" s="105"/>
      <c r="AW24" s="105"/>
      <c r="AX24" s="105"/>
      <c r="AY24" s="105"/>
      <c r="AZ24" s="105"/>
      <c r="BA24" s="105"/>
      <c r="BB24" s="105"/>
      <c r="BC24" s="103"/>
      <c r="BD24" s="103"/>
      <c r="BE24" s="103"/>
      <c r="BF24" s="103"/>
      <c r="BG24" s="102"/>
      <c r="BL24" s="115"/>
    </row>
    <row r="25" spans="4:58" s="103" customFormat="1" ht="20.25">
      <c r="D25" s="355" t="s">
        <v>62</v>
      </c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W25" s="116"/>
      <c r="X25" s="355" t="s">
        <v>63</v>
      </c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105"/>
      <c r="AK25" s="117"/>
      <c r="AL25" s="356" t="s">
        <v>64</v>
      </c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118"/>
    </row>
    <row r="26" spans="4:59" s="119" customFormat="1" ht="22.5" customHeight="1">
      <c r="D26" s="357" t="s">
        <v>32</v>
      </c>
      <c r="E26" s="358" t="s">
        <v>65</v>
      </c>
      <c r="F26" s="358"/>
      <c r="G26" s="359" t="s">
        <v>66</v>
      </c>
      <c r="H26" s="359"/>
      <c r="I26" s="360" t="s">
        <v>67</v>
      </c>
      <c r="J26" s="360"/>
      <c r="K26" s="358" t="s">
        <v>68</v>
      </c>
      <c r="L26" s="358"/>
      <c r="M26" s="347" t="s">
        <v>69</v>
      </c>
      <c r="N26" s="347"/>
      <c r="O26" s="347"/>
      <c r="P26" s="348" t="s">
        <v>70</v>
      </c>
      <c r="Q26" s="348"/>
      <c r="R26" s="349" t="s">
        <v>71</v>
      </c>
      <c r="S26" s="349"/>
      <c r="T26" s="116"/>
      <c r="U26" s="116"/>
      <c r="V26" s="116"/>
      <c r="W26" s="116"/>
      <c r="X26" s="350" t="s">
        <v>72</v>
      </c>
      <c r="Y26" s="350"/>
      <c r="Z26" s="350"/>
      <c r="AA26" s="350"/>
      <c r="AB26" s="350"/>
      <c r="AC26" s="350"/>
      <c r="AD26" s="351" t="s">
        <v>73</v>
      </c>
      <c r="AE26" s="351"/>
      <c r="AF26" s="351"/>
      <c r="AG26" s="352" t="s">
        <v>74</v>
      </c>
      <c r="AH26" s="352"/>
      <c r="AI26" s="352"/>
      <c r="AJ26" s="120"/>
      <c r="AK26" s="120"/>
      <c r="AL26" s="341" t="s">
        <v>75</v>
      </c>
      <c r="AM26" s="341"/>
      <c r="AN26" s="341"/>
      <c r="AO26" s="341"/>
      <c r="AP26" s="341"/>
      <c r="AQ26" s="341"/>
      <c r="AR26" s="341"/>
      <c r="AS26" s="341"/>
      <c r="AT26" s="342" t="s">
        <v>76</v>
      </c>
      <c r="AU26" s="342"/>
      <c r="AV26" s="342"/>
      <c r="AW26" s="342"/>
      <c r="AX26" s="342"/>
      <c r="AY26" s="342"/>
      <c r="AZ26" s="342"/>
      <c r="BA26" s="342"/>
      <c r="BB26" s="342"/>
      <c r="BC26" s="341" t="s">
        <v>73</v>
      </c>
      <c r="BD26" s="341"/>
      <c r="BE26" s="116"/>
      <c r="BF26" s="116"/>
      <c r="BG26" s="116"/>
    </row>
    <row r="27" spans="4:59" s="119" customFormat="1" ht="31.5" customHeight="1">
      <c r="D27" s="357"/>
      <c r="E27" s="358"/>
      <c r="F27" s="358"/>
      <c r="G27" s="359"/>
      <c r="H27" s="359"/>
      <c r="I27" s="360"/>
      <c r="J27" s="360"/>
      <c r="K27" s="358"/>
      <c r="L27" s="358"/>
      <c r="M27" s="347"/>
      <c r="N27" s="347"/>
      <c r="O27" s="347"/>
      <c r="P27" s="348"/>
      <c r="Q27" s="348"/>
      <c r="R27" s="349"/>
      <c r="S27" s="349"/>
      <c r="T27" s="116"/>
      <c r="U27" s="116"/>
      <c r="V27" s="116"/>
      <c r="W27" s="116"/>
      <c r="X27" s="350"/>
      <c r="Y27" s="350"/>
      <c r="Z27" s="350"/>
      <c r="AA27" s="350"/>
      <c r="AB27" s="350"/>
      <c r="AC27" s="350"/>
      <c r="AD27" s="351"/>
      <c r="AE27" s="351"/>
      <c r="AF27" s="351"/>
      <c r="AG27" s="352"/>
      <c r="AH27" s="352"/>
      <c r="AI27" s="352"/>
      <c r="AJ27" s="120"/>
      <c r="AK27" s="120"/>
      <c r="AL27" s="341"/>
      <c r="AM27" s="341"/>
      <c r="AN27" s="341"/>
      <c r="AO27" s="341"/>
      <c r="AP27" s="341"/>
      <c r="AQ27" s="341"/>
      <c r="AR27" s="341"/>
      <c r="AS27" s="341"/>
      <c r="AT27" s="342"/>
      <c r="AU27" s="342"/>
      <c r="AV27" s="342"/>
      <c r="AW27" s="342"/>
      <c r="AX27" s="342"/>
      <c r="AY27" s="342"/>
      <c r="AZ27" s="342"/>
      <c r="BA27" s="342"/>
      <c r="BB27" s="342"/>
      <c r="BC27" s="341"/>
      <c r="BD27" s="341"/>
      <c r="BE27" s="116"/>
      <c r="BF27" s="116"/>
      <c r="BG27" s="116"/>
    </row>
    <row r="28" spans="4:59" s="119" customFormat="1" ht="16.5" customHeight="1">
      <c r="D28" s="121" t="s">
        <v>45</v>
      </c>
      <c r="E28" s="343">
        <v>36</v>
      </c>
      <c r="F28" s="343"/>
      <c r="G28" s="343">
        <v>4</v>
      </c>
      <c r="H28" s="343"/>
      <c r="I28" s="344"/>
      <c r="J28" s="344"/>
      <c r="K28" s="345"/>
      <c r="L28" s="345"/>
      <c r="M28" s="346"/>
      <c r="N28" s="346"/>
      <c r="O28" s="346"/>
      <c r="P28" s="337">
        <v>12</v>
      </c>
      <c r="Q28" s="337"/>
      <c r="R28" s="332">
        <v>52</v>
      </c>
      <c r="S28" s="332"/>
      <c r="T28" s="116"/>
      <c r="U28" s="116"/>
      <c r="V28" s="116"/>
      <c r="W28" s="116"/>
      <c r="X28" s="338" t="s">
        <v>77</v>
      </c>
      <c r="Y28" s="338"/>
      <c r="Z28" s="338"/>
      <c r="AA28" s="338"/>
      <c r="AB28" s="338"/>
      <c r="AC28" s="338"/>
      <c r="AD28" s="339">
        <v>3</v>
      </c>
      <c r="AE28" s="339"/>
      <c r="AF28" s="339"/>
      <c r="AG28" s="339">
        <v>8</v>
      </c>
      <c r="AH28" s="339"/>
      <c r="AI28" s="339"/>
      <c r="AJ28" s="120"/>
      <c r="AK28" s="120"/>
      <c r="AL28" s="340" t="s">
        <v>78</v>
      </c>
      <c r="AM28" s="340"/>
      <c r="AN28" s="340"/>
      <c r="AO28" s="340"/>
      <c r="AP28" s="340"/>
      <c r="AQ28" s="340"/>
      <c r="AR28" s="340"/>
      <c r="AS28" s="340"/>
      <c r="AT28" s="340" t="s">
        <v>79</v>
      </c>
      <c r="AU28" s="340"/>
      <c r="AV28" s="340"/>
      <c r="AW28" s="340"/>
      <c r="AX28" s="340"/>
      <c r="AY28" s="340"/>
      <c r="AZ28" s="340"/>
      <c r="BA28" s="340"/>
      <c r="BB28" s="340"/>
      <c r="BC28" s="332">
        <v>3</v>
      </c>
      <c r="BD28" s="332"/>
      <c r="BE28" s="116"/>
      <c r="BF28" s="116"/>
      <c r="BG28" s="116"/>
    </row>
    <row r="29" spans="4:59" s="119" customFormat="1" ht="22.5" customHeight="1">
      <c r="D29" s="121" t="s">
        <v>48</v>
      </c>
      <c r="E29" s="332"/>
      <c r="F29" s="332"/>
      <c r="G29" s="332"/>
      <c r="H29" s="332"/>
      <c r="I29" s="336">
        <v>8</v>
      </c>
      <c r="J29" s="336"/>
      <c r="K29" s="332"/>
      <c r="L29" s="332"/>
      <c r="M29" s="332">
        <v>10</v>
      </c>
      <c r="N29" s="332"/>
      <c r="O29" s="332"/>
      <c r="P29" s="337"/>
      <c r="Q29" s="337"/>
      <c r="R29" s="332">
        <v>18</v>
      </c>
      <c r="S29" s="332"/>
      <c r="T29" s="116"/>
      <c r="U29" s="116"/>
      <c r="V29" s="116"/>
      <c r="W29" s="116"/>
      <c r="X29" s="338"/>
      <c r="Y29" s="338"/>
      <c r="Z29" s="338"/>
      <c r="AA29" s="338"/>
      <c r="AB29" s="338"/>
      <c r="AC29" s="338"/>
      <c r="AD29" s="339"/>
      <c r="AE29" s="339"/>
      <c r="AF29" s="339"/>
      <c r="AG29" s="339"/>
      <c r="AH29" s="339"/>
      <c r="AI29" s="339"/>
      <c r="AJ29" s="120"/>
      <c r="AK29" s="12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32"/>
      <c r="BD29" s="332"/>
      <c r="BE29" s="116"/>
      <c r="BF29" s="116"/>
      <c r="BG29" s="116"/>
    </row>
    <row r="30" spans="3:59" s="119" customFormat="1" ht="15.75" customHeight="1">
      <c r="C30" s="122"/>
      <c r="D30" s="333"/>
      <c r="E30" s="333"/>
      <c r="F30" s="333"/>
      <c r="G30" s="333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334"/>
      <c r="X30" s="334"/>
      <c r="Y30" s="334"/>
      <c r="Z30" s="334"/>
      <c r="AA30" s="334"/>
      <c r="AB30" s="334"/>
      <c r="AC30" s="335"/>
      <c r="AD30" s="335"/>
      <c r="AE30" s="335"/>
      <c r="AF30" s="335"/>
      <c r="AG30" s="335"/>
      <c r="AH30" s="335"/>
      <c r="AI30" s="120"/>
      <c r="AJ30" s="120"/>
      <c r="AK30" s="120"/>
      <c r="AL30" s="120"/>
      <c r="AM30" s="322"/>
      <c r="AN30" s="322"/>
      <c r="AO30" s="322"/>
      <c r="AP30" s="322"/>
      <c r="AQ30" s="322"/>
      <c r="AR30" s="322"/>
      <c r="AS30" s="322"/>
      <c r="AT30" s="322"/>
      <c r="AU30" s="323"/>
      <c r="AV30" s="323"/>
      <c r="AW30" s="323"/>
      <c r="AX30" s="323"/>
      <c r="AY30" s="323"/>
      <c r="AZ30" s="323"/>
      <c r="BA30" s="323"/>
      <c r="BB30" s="323"/>
      <c r="BC30" s="323"/>
      <c r="BD30" s="324"/>
      <c r="BE30" s="324"/>
      <c r="BF30" s="116"/>
      <c r="BG30" s="116"/>
    </row>
    <row r="31" spans="2:62" s="123" customFormat="1" ht="22.5" customHeight="1">
      <c r="B31" s="7"/>
      <c r="C31" s="7"/>
      <c r="D31" s="325" t="s">
        <v>80</v>
      </c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7"/>
      <c r="BH31" s="7"/>
      <c r="BI31" s="7"/>
      <c r="BJ31" s="7"/>
    </row>
    <row r="32" spans="1:62" s="126" customFormat="1" ht="33" customHeight="1">
      <c r="A32" s="72"/>
      <c r="B32" s="72"/>
      <c r="C32" s="72"/>
      <c r="D32" s="326" t="s">
        <v>81</v>
      </c>
      <c r="E32" s="326"/>
      <c r="F32" s="326"/>
      <c r="G32" s="327" t="s">
        <v>82</v>
      </c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8" t="s">
        <v>83</v>
      </c>
      <c r="V32" s="328"/>
      <c r="W32" s="328"/>
      <c r="X32" s="328"/>
      <c r="Y32" s="328"/>
      <c r="Z32" s="328"/>
      <c r="AA32" s="328"/>
      <c r="AB32" s="328"/>
      <c r="AC32" s="329" t="s">
        <v>84</v>
      </c>
      <c r="AD32" s="329"/>
      <c r="AE32" s="330" t="s">
        <v>85</v>
      </c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1" t="s">
        <v>86</v>
      </c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124"/>
      <c r="BH32" s="125"/>
      <c r="BI32" s="125"/>
      <c r="BJ32" s="72"/>
    </row>
    <row r="33" spans="1:62" s="126" customFormat="1" ht="22.5" customHeight="1">
      <c r="A33" s="72"/>
      <c r="B33" s="72"/>
      <c r="C33" s="72"/>
      <c r="D33" s="326"/>
      <c r="E33" s="326"/>
      <c r="F33" s="326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16" t="s">
        <v>87</v>
      </c>
      <c r="V33" s="316"/>
      <c r="W33" s="316" t="s">
        <v>88</v>
      </c>
      <c r="X33" s="316"/>
      <c r="Y33" s="318" t="s">
        <v>89</v>
      </c>
      <c r="Z33" s="318"/>
      <c r="AA33" s="318" t="s">
        <v>90</v>
      </c>
      <c r="AB33" s="318"/>
      <c r="AC33" s="329"/>
      <c r="AD33" s="329"/>
      <c r="AE33" s="320" t="s">
        <v>91</v>
      </c>
      <c r="AF33" s="320"/>
      <c r="AG33" s="321" t="s">
        <v>92</v>
      </c>
      <c r="AH33" s="321"/>
      <c r="AI33" s="321"/>
      <c r="AJ33" s="321"/>
      <c r="AK33" s="321"/>
      <c r="AL33" s="321"/>
      <c r="AM33" s="321"/>
      <c r="AN33" s="321"/>
      <c r="AO33" s="315" t="s">
        <v>93</v>
      </c>
      <c r="AP33" s="315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127"/>
      <c r="BH33" s="85"/>
      <c r="BI33" s="85"/>
      <c r="BJ33" s="72"/>
    </row>
    <row r="34" spans="1:62" s="126" customFormat="1" ht="19.5" customHeight="1">
      <c r="A34" s="72"/>
      <c r="B34" s="72"/>
      <c r="C34" s="72"/>
      <c r="D34" s="326"/>
      <c r="E34" s="326"/>
      <c r="F34" s="326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16"/>
      <c r="V34" s="316"/>
      <c r="W34" s="316"/>
      <c r="X34" s="316"/>
      <c r="Y34" s="318"/>
      <c r="Z34" s="318"/>
      <c r="AA34" s="318"/>
      <c r="AB34" s="318"/>
      <c r="AC34" s="329"/>
      <c r="AD34" s="329"/>
      <c r="AE34" s="320"/>
      <c r="AF34" s="320"/>
      <c r="AG34" s="316" t="s">
        <v>94</v>
      </c>
      <c r="AH34" s="316"/>
      <c r="AI34" s="317" t="s">
        <v>95</v>
      </c>
      <c r="AJ34" s="317"/>
      <c r="AK34" s="317"/>
      <c r="AL34" s="317"/>
      <c r="AM34" s="317"/>
      <c r="AN34" s="317"/>
      <c r="AO34" s="315"/>
      <c r="AP34" s="315"/>
      <c r="AQ34" s="314" t="s">
        <v>96</v>
      </c>
      <c r="AR34" s="314"/>
      <c r="AS34" s="314"/>
      <c r="AT34" s="314"/>
      <c r="AU34" s="314"/>
      <c r="AV34" s="314"/>
      <c r="AW34" s="314"/>
      <c r="AX34" s="314"/>
      <c r="AY34" s="314" t="s">
        <v>97</v>
      </c>
      <c r="AZ34" s="314"/>
      <c r="BA34" s="314"/>
      <c r="BB34" s="314"/>
      <c r="BC34" s="314"/>
      <c r="BD34" s="314"/>
      <c r="BE34" s="314"/>
      <c r="BF34" s="314"/>
      <c r="BG34" s="128"/>
      <c r="BH34" s="129"/>
      <c r="BI34" s="129"/>
      <c r="BJ34" s="72"/>
    </row>
    <row r="35" spans="1:62" s="126" customFormat="1" ht="24" customHeight="1">
      <c r="A35" s="72"/>
      <c r="B35" s="72"/>
      <c r="C35" s="72"/>
      <c r="D35" s="326"/>
      <c r="E35" s="326"/>
      <c r="F35" s="326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16"/>
      <c r="V35" s="316"/>
      <c r="W35" s="316"/>
      <c r="X35" s="316"/>
      <c r="Y35" s="318"/>
      <c r="Z35" s="318"/>
      <c r="AA35" s="318"/>
      <c r="AB35" s="318"/>
      <c r="AC35" s="329"/>
      <c r="AD35" s="329"/>
      <c r="AE35" s="320"/>
      <c r="AF35" s="320"/>
      <c r="AG35" s="316"/>
      <c r="AH35" s="316"/>
      <c r="AI35" s="316" t="s">
        <v>98</v>
      </c>
      <c r="AJ35" s="316"/>
      <c r="AK35" s="316" t="s">
        <v>99</v>
      </c>
      <c r="AL35" s="316"/>
      <c r="AM35" s="318" t="s">
        <v>100</v>
      </c>
      <c r="AN35" s="318"/>
      <c r="AO35" s="315"/>
      <c r="AP35" s="315"/>
      <c r="AQ35" s="319" t="s">
        <v>101</v>
      </c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128"/>
      <c r="BH35" s="129"/>
      <c r="BI35" s="129"/>
      <c r="BJ35" s="72"/>
    </row>
    <row r="36" spans="1:62" s="126" customFormat="1" ht="24" customHeight="1">
      <c r="A36" s="72"/>
      <c r="B36" s="72"/>
      <c r="C36" s="72"/>
      <c r="D36" s="326"/>
      <c r="E36" s="326"/>
      <c r="F36" s="326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16"/>
      <c r="V36" s="316"/>
      <c r="W36" s="316"/>
      <c r="X36" s="316"/>
      <c r="Y36" s="318"/>
      <c r="Z36" s="318"/>
      <c r="AA36" s="318"/>
      <c r="AB36" s="318"/>
      <c r="AC36" s="329"/>
      <c r="AD36" s="329"/>
      <c r="AE36" s="320"/>
      <c r="AF36" s="320"/>
      <c r="AG36" s="316"/>
      <c r="AH36" s="316"/>
      <c r="AI36" s="316"/>
      <c r="AJ36" s="316"/>
      <c r="AK36" s="316"/>
      <c r="AL36" s="316"/>
      <c r="AM36" s="318"/>
      <c r="AN36" s="318"/>
      <c r="AO36" s="315"/>
      <c r="AP36" s="315"/>
      <c r="AQ36" s="313">
        <v>1</v>
      </c>
      <c r="AR36" s="313"/>
      <c r="AS36" s="313"/>
      <c r="AT36" s="313"/>
      <c r="AU36" s="313">
        <v>2</v>
      </c>
      <c r="AV36" s="313"/>
      <c r="AW36" s="313"/>
      <c r="AX36" s="313"/>
      <c r="AY36" s="313">
        <v>3</v>
      </c>
      <c r="AZ36" s="313"/>
      <c r="BA36" s="313"/>
      <c r="BB36" s="313"/>
      <c r="BC36" s="313">
        <v>4</v>
      </c>
      <c r="BD36" s="313"/>
      <c r="BE36" s="313"/>
      <c r="BF36" s="313"/>
      <c r="BG36" s="123"/>
      <c r="BI36" s="129"/>
      <c r="BJ36" s="72"/>
    </row>
    <row r="37" spans="1:62" s="126" customFormat="1" ht="24" customHeight="1">
      <c r="A37" s="72"/>
      <c r="B37" s="72"/>
      <c r="C37" s="72"/>
      <c r="D37" s="326"/>
      <c r="E37" s="326"/>
      <c r="F37" s="326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16"/>
      <c r="V37" s="316"/>
      <c r="W37" s="316"/>
      <c r="X37" s="316"/>
      <c r="Y37" s="318"/>
      <c r="Z37" s="318"/>
      <c r="AA37" s="318"/>
      <c r="AB37" s="318"/>
      <c r="AC37" s="329"/>
      <c r="AD37" s="329"/>
      <c r="AE37" s="320"/>
      <c r="AF37" s="320"/>
      <c r="AG37" s="316"/>
      <c r="AH37" s="316"/>
      <c r="AI37" s="316"/>
      <c r="AJ37" s="316"/>
      <c r="AK37" s="316"/>
      <c r="AL37" s="316"/>
      <c r="AM37" s="318"/>
      <c r="AN37" s="318"/>
      <c r="AO37" s="315"/>
      <c r="AP37" s="315"/>
      <c r="AQ37" s="314" t="s">
        <v>102</v>
      </c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123"/>
      <c r="BI37" s="129"/>
      <c r="BJ37" s="72"/>
    </row>
    <row r="38" spans="1:62" s="126" customFormat="1" ht="28.5" customHeight="1">
      <c r="A38" s="72"/>
      <c r="B38" s="72"/>
      <c r="C38" s="72"/>
      <c r="D38" s="326"/>
      <c r="E38" s="326"/>
      <c r="F38" s="326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16"/>
      <c r="V38" s="316"/>
      <c r="W38" s="316"/>
      <c r="X38" s="316"/>
      <c r="Y38" s="318"/>
      <c r="Z38" s="318"/>
      <c r="AA38" s="318"/>
      <c r="AB38" s="318"/>
      <c r="AC38" s="329"/>
      <c r="AD38" s="329"/>
      <c r="AE38" s="320"/>
      <c r="AF38" s="320"/>
      <c r="AG38" s="316"/>
      <c r="AH38" s="316"/>
      <c r="AI38" s="316"/>
      <c r="AJ38" s="316"/>
      <c r="AK38" s="316"/>
      <c r="AL38" s="316"/>
      <c r="AM38" s="318"/>
      <c r="AN38" s="318"/>
      <c r="AO38" s="315"/>
      <c r="AP38" s="315"/>
      <c r="AQ38" s="313">
        <v>18</v>
      </c>
      <c r="AR38" s="313"/>
      <c r="AS38" s="313"/>
      <c r="AT38" s="313"/>
      <c r="AU38" s="313">
        <v>18</v>
      </c>
      <c r="AV38" s="313"/>
      <c r="AW38" s="313"/>
      <c r="AX38" s="313"/>
      <c r="AY38" s="313">
        <v>18</v>
      </c>
      <c r="AZ38" s="313"/>
      <c r="BA38" s="313"/>
      <c r="BB38" s="313"/>
      <c r="BC38" s="313"/>
      <c r="BD38" s="313"/>
      <c r="BE38" s="313"/>
      <c r="BF38" s="313"/>
      <c r="BG38" s="123"/>
      <c r="BI38" s="129"/>
      <c r="BJ38" s="72"/>
    </row>
    <row r="39" spans="4:59" s="130" customFormat="1" ht="15.75" customHeight="1">
      <c r="D39" s="311">
        <v>1</v>
      </c>
      <c r="E39" s="311"/>
      <c r="F39" s="311"/>
      <c r="G39" s="312">
        <v>2</v>
      </c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0">
        <v>3</v>
      </c>
      <c r="V39" s="310"/>
      <c r="W39" s="310">
        <v>4</v>
      </c>
      <c r="X39" s="310"/>
      <c r="Y39" s="310">
        <v>5</v>
      </c>
      <c r="Z39" s="310"/>
      <c r="AA39" s="310">
        <v>6</v>
      </c>
      <c r="AB39" s="310"/>
      <c r="AC39" s="310">
        <v>7</v>
      </c>
      <c r="AD39" s="310"/>
      <c r="AE39" s="310">
        <v>8</v>
      </c>
      <c r="AF39" s="310"/>
      <c r="AG39" s="310">
        <v>9</v>
      </c>
      <c r="AH39" s="310"/>
      <c r="AI39" s="310">
        <v>10</v>
      </c>
      <c r="AJ39" s="310"/>
      <c r="AK39" s="310">
        <v>11</v>
      </c>
      <c r="AL39" s="310"/>
      <c r="AM39" s="310">
        <v>12</v>
      </c>
      <c r="AN39" s="310"/>
      <c r="AO39" s="310">
        <v>13</v>
      </c>
      <c r="AP39" s="310"/>
      <c r="AQ39" s="310">
        <v>14</v>
      </c>
      <c r="AR39" s="310"/>
      <c r="AS39" s="310">
        <v>15</v>
      </c>
      <c r="AT39" s="310"/>
      <c r="AU39" s="310">
        <v>16</v>
      </c>
      <c r="AV39" s="310"/>
      <c r="AW39" s="310">
        <v>17</v>
      </c>
      <c r="AX39" s="310"/>
      <c r="AY39" s="310">
        <v>18</v>
      </c>
      <c r="AZ39" s="310"/>
      <c r="BA39" s="310">
        <v>19</v>
      </c>
      <c r="BB39" s="310"/>
      <c r="BC39" s="310">
        <v>20</v>
      </c>
      <c r="BD39" s="310"/>
      <c r="BE39" s="310">
        <v>21</v>
      </c>
      <c r="BF39" s="310"/>
      <c r="BG39" s="131"/>
    </row>
    <row r="40" spans="4:62" s="132" customFormat="1" ht="25.5" customHeight="1">
      <c r="D40" s="242" t="s">
        <v>103</v>
      </c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H40" s="133"/>
      <c r="BI40" s="133"/>
      <c r="BJ40" s="133"/>
    </row>
    <row r="41" spans="2:62" s="101" customFormat="1" ht="25.5" customHeight="1">
      <c r="B41" s="134"/>
      <c r="D41" s="255" t="s">
        <v>104</v>
      </c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H41" s="135"/>
      <c r="BI41" s="136"/>
      <c r="BJ41" s="136"/>
    </row>
    <row r="42" spans="4:62" s="61" customFormat="1" ht="48" customHeight="1">
      <c r="D42" s="251" t="s">
        <v>105</v>
      </c>
      <c r="E42" s="251"/>
      <c r="F42" s="251"/>
      <c r="G42" s="281" t="s">
        <v>106</v>
      </c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308"/>
      <c r="V42" s="308"/>
      <c r="W42" s="305">
        <v>2</v>
      </c>
      <c r="X42" s="305"/>
      <c r="Y42" s="297"/>
      <c r="Z42" s="297"/>
      <c r="AA42" s="305">
        <v>2</v>
      </c>
      <c r="AB42" s="305"/>
      <c r="AC42" s="304">
        <v>3</v>
      </c>
      <c r="AD42" s="304"/>
      <c r="AE42" s="297">
        <f>AC42*30</f>
        <v>90</v>
      </c>
      <c r="AF42" s="297"/>
      <c r="AG42" s="304">
        <f>AI42+AK42+AM42</f>
        <v>54</v>
      </c>
      <c r="AH42" s="304"/>
      <c r="AI42" s="297">
        <v>36</v>
      </c>
      <c r="AJ42" s="297"/>
      <c r="AK42" s="305">
        <v>18</v>
      </c>
      <c r="AL42" s="305"/>
      <c r="AM42" s="306"/>
      <c r="AN42" s="306"/>
      <c r="AO42" s="297">
        <f>AE42-AG42</f>
        <v>36</v>
      </c>
      <c r="AP42" s="297"/>
      <c r="AQ42" s="300"/>
      <c r="AR42" s="300"/>
      <c r="AS42" s="300"/>
      <c r="AT42" s="300"/>
      <c r="AU42" s="309">
        <v>3</v>
      </c>
      <c r="AV42" s="309"/>
      <c r="AW42" s="309"/>
      <c r="AX42" s="309"/>
      <c r="AY42" s="300"/>
      <c r="AZ42" s="300"/>
      <c r="BA42" s="300"/>
      <c r="BB42" s="300"/>
      <c r="BC42" s="300"/>
      <c r="BD42" s="300"/>
      <c r="BE42" s="300"/>
      <c r="BF42" s="300"/>
      <c r="BH42" s="137"/>
      <c r="BI42" s="138"/>
      <c r="BJ42" s="138"/>
    </row>
    <row r="43" spans="4:62" s="61" customFormat="1" ht="51" customHeight="1">
      <c r="D43" s="251" t="s">
        <v>107</v>
      </c>
      <c r="E43" s="251"/>
      <c r="F43" s="251"/>
      <c r="G43" s="307" t="s">
        <v>108</v>
      </c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8"/>
      <c r="V43" s="308"/>
      <c r="W43" s="305">
        <v>2</v>
      </c>
      <c r="X43" s="305"/>
      <c r="Y43" s="297"/>
      <c r="Z43" s="297"/>
      <c r="AA43" s="305">
        <v>2</v>
      </c>
      <c r="AB43" s="305"/>
      <c r="AC43" s="304">
        <v>2</v>
      </c>
      <c r="AD43" s="304"/>
      <c r="AE43" s="297">
        <f>AC43*30</f>
        <v>60</v>
      </c>
      <c r="AF43" s="297"/>
      <c r="AG43" s="304">
        <f>AI43+AK43+AM43</f>
        <v>36</v>
      </c>
      <c r="AH43" s="304"/>
      <c r="AI43" s="297">
        <v>18</v>
      </c>
      <c r="AJ43" s="297"/>
      <c r="AK43" s="305">
        <v>18</v>
      </c>
      <c r="AL43" s="305"/>
      <c r="AM43" s="306"/>
      <c r="AN43" s="306"/>
      <c r="AO43" s="297">
        <f>AE43-AG43</f>
        <v>24</v>
      </c>
      <c r="AP43" s="297"/>
      <c r="AQ43" s="298"/>
      <c r="AR43" s="298"/>
      <c r="AS43" s="298"/>
      <c r="AT43" s="298"/>
      <c r="AU43" s="299">
        <v>2</v>
      </c>
      <c r="AV43" s="299"/>
      <c r="AW43" s="299"/>
      <c r="AX43" s="299"/>
      <c r="AY43" s="300"/>
      <c r="AZ43" s="300"/>
      <c r="BA43" s="300"/>
      <c r="BB43" s="300"/>
      <c r="BC43" s="300"/>
      <c r="BD43" s="300"/>
      <c r="BE43" s="300"/>
      <c r="BF43" s="300"/>
      <c r="BH43" s="137"/>
      <c r="BI43" s="138"/>
      <c r="BJ43" s="138"/>
    </row>
    <row r="44" spans="4:62" s="61" customFormat="1" ht="51.75" customHeight="1">
      <c r="D44" s="251" t="s">
        <v>109</v>
      </c>
      <c r="E44" s="251"/>
      <c r="F44" s="251"/>
      <c r="G44" s="301" t="s">
        <v>110</v>
      </c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2"/>
      <c r="V44" s="302"/>
      <c r="W44" s="303">
        <v>2</v>
      </c>
      <c r="X44" s="303"/>
      <c r="Y44" s="303">
        <v>2</v>
      </c>
      <c r="Z44" s="303"/>
      <c r="AA44" s="265">
        <v>2</v>
      </c>
      <c r="AB44" s="265"/>
      <c r="AC44" s="263">
        <v>3</v>
      </c>
      <c r="AD44" s="263"/>
      <c r="AE44" s="264">
        <f>AC44*30</f>
        <v>90</v>
      </c>
      <c r="AF44" s="264"/>
      <c r="AG44" s="263">
        <f>AI44+AK44+AM44</f>
        <v>72</v>
      </c>
      <c r="AH44" s="263"/>
      <c r="AI44" s="264"/>
      <c r="AJ44" s="264"/>
      <c r="AK44" s="265">
        <v>72</v>
      </c>
      <c r="AL44" s="265"/>
      <c r="AM44" s="266"/>
      <c r="AN44" s="266"/>
      <c r="AO44" s="264">
        <f>AE44-AG44</f>
        <v>18</v>
      </c>
      <c r="AP44" s="264"/>
      <c r="AQ44" s="250">
        <v>2</v>
      </c>
      <c r="AR44" s="250"/>
      <c r="AS44" s="250"/>
      <c r="AT44" s="250"/>
      <c r="AU44" s="250">
        <v>2</v>
      </c>
      <c r="AV44" s="250"/>
      <c r="AW44" s="250"/>
      <c r="AX44" s="250"/>
      <c r="AY44" s="295"/>
      <c r="AZ44" s="295"/>
      <c r="BA44" s="295"/>
      <c r="BB44" s="295"/>
      <c r="BC44" s="296"/>
      <c r="BD44" s="296"/>
      <c r="BE44" s="296"/>
      <c r="BF44" s="296"/>
      <c r="BH44" s="137"/>
      <c r="BI44" s="138"/>
      <c r="BJ44" s="138"/>
    </row>
    <row r="45" spans="4:62" s="61" customFormat="1" ht="51.75" customHeight="1">
      <c r="D45" s="251" t="s">
        <v>111</v>
      </c>
      <c r="E45" s="251"/>
      <c r="F45" s="251"/>
      <c r="G45" s="293" t="s">
        <v>112</v>
      </c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4"/>
      <c r="V45" s="294"/>
      <c r="W45" s="274">
        <v>1</v>
      </c>
      <c r="X45" s="274"/>
      <c r="Y45" s="269"/>
      <c r="Z45" s="269"/>
      <c r="AA45" s="274">
        <v>1</v>
      </c>
      <c r="AB45" s="274"/>
      <c r="AC45" s="273">
        <v>3</v>
      </c>
      <c r="AD45" s="273"/>
      <c r="AE45" s="269">
        <f>AC45*30</f>
        <v>90</v>
      </c>
      <c r="AF45" s="269"/>
      <c r="AG45" s="273">
        <f>AI45+AK45+AM45</f>
        <v>54</v>
      </c>
      <c r="AH45" s="273"/>
      <c r="AI45" s="269">
        <v>18</v>
      </c>
      <c r="AJ45" s="269"/>
      <c r="AK45" s="274">
        <v>36</v>
      </c>
      <c r="AL45" s="274"/>
      <c r="AM45" s="275"/>
      <c r="AN45" s="275"/>
      <c r="AO45" s="269">
        <f>AE45-AG45</f>
        <v>36</v>
      </c>
      <c r="AP45" s="269"/>
      <c r="AQ45" s="289">
        <v>3</v>
      </c>
      <c r="AR45" s="289"/>
      <c r="AS45" s="289"/>
      <c r="AT45" s="289"/>
      <c r="AU45" s="290"/>
      <c r="AV45" s="290"/>
      <c r="AW45" s="290"/>
      <c r="AX45" s="290"/>
      <c r="AY45" s="270"/>
      <c r="AZ45" s="270"/>
      <c r="BA45" s="270"/>
      <c r="BB45" s="270"/>
      <c r="BC45" s="270"/>
      <c r="BD45" s="270"/>
      <c r="BE45" s="270"/>
      <c r="BF45" s="270"/>
      <c r="BH45" s="137"/>
      <c r="BI45" s="138"/>
      <c r="BJ45" s="138"/>
    </row>
    <row r="46" spans="4:62" s="139" customFormat="1" ht="24.75" customHeight="1">
      <c r="D46" s="291" t="s">
        <v>113</v>
      </c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2"/>
      <c r="V46" s="292"/>
      <c r="W46" s="287">
        <v>4</v>
      </c>
      <c r="X46" s="287"/>
      <c r="Y46" s="257">
        <v>1</v>
      </c>
      <c r="Z46" s="257"/>
      <c r="AA46" s="287">
        <v>4</v>
      </c>
      <c r="AB46" s="287"/>
      <c r="AC46" s="287">
        <f aca="true" t="shared" si="2" ref="AC46:AX46">SUM(AC42:AC45)</f>
        <v>11</v>
      </c>
      <c r="AD46" s="287">
        <f t="shared" si="2"/>
        <v>0</v>
      </c>
      <c r="AE46" s="287">
        <f t="shared" si="2"/>
        <v>330</v>
      </c>
      <c r="AF46" s="287">
        <f t="shared" si="2"/>
        <v>0</v>
      </c>
      <c r="AG46" s="287">
        <f t="shared" si="2"/>
        <v>216</v>
      </c>
      <c r="AH46" s="287">
        <f t="shared" si="2"/>
        <v>0</v>
      </c>
      <c r="AI46" s="287">
        <f t="shared" si="2"/>
        <v>72</v>
      </c>
      <c r="AJ46" s="287">
        <f t="shared" si="2"/>
        <v>0</v>
      </c>
      <c r="AK46" s="287">
        <f t="shared" si="2"/>
        <v>144</v>
      </c>
      <c r="AL46" s="287">
        <f t="shared" si="2"/>
        <v>0</v>
      </c>
      <c r="AM46" s="287">
        <f t="shared" si="2"/>
        <v>0</v>
      </c>
      <c r="AN46" s="287">
        <f t="shared" si="2"/>
        <v>0</v>
      </c>
      <c r="AO46" s="287">
        <f t="shared" si="2"/>
        <v>114</v>
      </c>
      <c r="AP46" s="287">
        <f t="shared" si="2"/>
        <v>0</v>
      </c>
      <c r="AQ46" s="287">
        <f t="shared" si="2"/>
        <v>5</v>
      </c>
      <c r="AR46" s="287">
        <f t="shared" si="2"/>
        <v>0</v>
      </c>
      <c r="AS46" s="287">
        <f t="shared" si="2"/>
        <v>0</v>
      </c>
      <c r="AT46" s="287">
        <f t="shared" si="2"/>
        <v>0</v>
      </c>
      <c r="AU46" s="287">
        <f t="shared" si="2"/>
        <v>7</v>
      </c>
      <c r="AV46" s="287">
        <f t="shared" si="2"/>
        <v>0</v>
      </c>
      <c r="AW46" s="287">
        <f t="shared" si="2"/>
        <v>0</v>
      </c>
      <c r="AX46" s="287">
        <f t="shared" si="2"/>
        <v>0</v>
      </c>
      <c r="AY46" s="288"/>
      <c r="AZ46" s="288"/>
      <c r="BA46" s="288"/>
      <c r="BB46" s="288"/>
      <c r="BC46" s="288"/>
      <c r="BD46" s="288"/>
      <c r="BE46" s="288"/>
      <c r="BF46" s="288"/>
      <c r="BG46" s="140"/>
      <c r="BH46" s="141"/>
      <c r="BI46" s="138"/>
      <c r="BJ46" s="138"/>
    </row>
    <row r="47" spans="4:62" s="61" customFormat="1" ht="21.75" customHeight="1">
      <c r="D47" s="255" t="s">
        <v>114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H47" s="142"/>
      <c r="BI47" s="138"/>
      <c r="BJ47" s="138"/>
    </row>
    <row r="48" spans="4:62" s="143" customFormat="1" ht="48" customHeight="1">
      <c r="D48" s="251" t="s">
        <v>115</v>
      </c>
      <c r="E48" s="251"/>
      <c r="F48" s="251"/>
      <c r="G48" s="283" t="s">
        <v>116</v>
      </c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40">
        <v>1</v>
      </c>
      <c r="V48" s="240"/>
      <c r="W48" s="240"/>
      <c r="X48" s="240"/>
      <c r="Y48" s="282"/>
      <c r="Z48" s="282"/>
      <c r="AA48" s="240">
        <v>1</v>
      </c>
      <c r="AB48" s="240"/>
      <c r="AC48" s="240">
        <v>4</v>
      </c>
      <c r="AD48" s="240"/>
      <c r="AE48" s="240">
        <f>SUM(4*30)</f>
        <v>120</v>
      </c>
      <c r="AF48" s="240"/>
      <c r="AG48" s="240">
        <f>SUM(AI48:AK48)</f>
        <v>36</v>
      </c>
      <c r="AH48" s="240"/>
      <c r="AI48" s="240">
        <v>18</v>
      </c>
      <c r="AJ48" s="240"/>
      <c r="AK48" s="240">
        <v>18</v>
      </c>
      <c r="AL48" s="240"/>
      <c r="AM48" s="282"/>
      <c r="AN48" s="282"/>
      <c r="AO48" s="240">
        <f>SUM(AE48-AG48)</f>
        <v>84</v>
      </c>
      <c r="AP48" s="240"/>
      <c r="AQ48" s="240">
        <v>2</v>
      </c>
      <c r="AR48" s="240"/>
      <c r="AS48" s="240"/>
      <c r="AT48" s="240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61"/>
      <c r="BH48" s="144"/>
      <c r="BI48" s="145"/>
      <c r="BJ48" s="145"/>
    </row>
    <row r="49" spans="4:62" s="143" customFormat="1" ht="48" customHeight="1">
      <c r="D49" s="251" t="s">
        <v>117</v>
      </c>
      <c r="E49" s="251"/>
      <c r="F49" s="251"/>
      <c r="G49" s="283" t="s">
        <v>118</v>
      </c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40"/>
      <c r="V49" s="240"/>
      <c r="W49" s="240">
        <v>1</v>
      </c>
      <c r="X49" s="240"/>
      <c r="Y49" s="282"/>
      <c r="Z49" s="282"/>
      <c r="AA49" s="240">
        <v>1</v>
      </c>
      <c r="AB49" s="240"/>
      <c r="AC49" s="240">
        <v>4</v>
      </c>
      <c r="AD49" s="240"/>
      <c r="AE49" s="240">
        <f>SUM(AC49*30)</f>
        <v>120</v>
      </c>
      <c r="AF49" s="240"/>
      <c r="AG49" s="240">
        <v>28</v>
      </c>
      <c r="AH49" s="240"/>
      <c r="AI49" s="240">
        <v>10</v>
      </c>
      <c r="AJ49" s="240"/>
      <c r="AK49" s="240">
        <v>18</v>
      </c>
      <c r="AL49" s="240"/>
      <c r="AM49" s="282"/>
      <c r="AN49" s="282"/>
      <c r="AO49" s="240">
        <f>SUM(AE49-AG49)</f>
        <v>92</v>
      </c>
      <c r="AP49" s="240"/>
      <c r="AQ49" s="240">
        <v>1.5</v>
      </c>
      <c r="AR49" s="240"/>
      <c r="AS49" s="240"/>
      <c r="AT49" s="240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61"/>
      <c r="BH49" s="144"/>
      <c r="BI49" s="145"/>
      <c r="BJ49" s="145"/>
    </row>
    <row r="50" spans="4:62" s="143" customFormat="1" ht="48" customHeight="1">
      <c r="D50" s="251" t="s">
        <v>119</v>
      </c>
      <c r="E50" s="251"/>
      <c r="F50" s="251"/>
      <c r="G50" s="283" t="s">
        <v>120</v>
      </c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40">
        <v>1</v>
      </c>
      <c r="V50" s="240"/>
      <c r="W50" s="282"/>
      <c r="X50" s="282"/>
      <c r="Y50" s="282"/>
      <c r="Z50" s="282"/>
      <c r="AA50" s="240"/>
      <c r="AB50" s="240"/>
      <c r="AC50" s="240">
        <v>5</v>
      </c>
      <c r="AD50" s="240"/>
      <c r="AE50" s="240">
        <f>SUM(AC50*30)</f>
        <v>150</v>
      </c>
      <c r="AF50" s="240"/>
      <c r="AG50" s="240">
        <v>36</v>
      </c>
      <c r="AH50" s="240"/>
      <c r="AI50" s="240">
        <v>18</v>
      </c>
      <c r="AJ50" s="240"/>
      <c r="AK50" s="240">
        <v>18</v>
      </c>
      <c r="AL50" s="240"/>
      <c r="AM50" s="282"/>
      <c r="AN50" s="282"/>
      <c r="AO50" s="240">
        <f>SUM(AE50-AG50)</f>
        <v>114</v>
      </c>
      <c r="AP50" s="240"/>
      <c r="AQ50" s="240">
        <v>2</v>
      </c>
      <c r="AR50" s="240"/>
      <c r="AS50" s="240"/>
      <c r="AT50" s="240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61"/>
      <c r="BH50" s="144"/>
      <c r="BI50" s="145"/>
      <c r="BJ50" s="145"/>
    </row>
    <row r="51" spans="4:62" s="143" customFormat="1" ht="48" customHeight="1">
      <c r="D51" s="251" t="s">
        <v>121</v>
      </c>
      <c r="E51" s="251"/>
      <c r="F51" s="251"/>
      <c r="G51" s="283" t="s">
        <v>122</v>
      </c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40"/>
      <c r="V51" s="240"/>
      <c r="W51" s="282"/>
      <c r="X51" s="282"/>
      <c r="Y51" s="282"/>
      <c r="Z51" s="282"/>
      <c r="AA51" s="240"/>
      <c r="AB51" s="240"/>
      <c r="AC51" s="250">
        <v>1</v>
      </c>
      <c r="AD51" s="250"/>
      <c r="AE51" s="250">
        <v>30</v>
      </c>
      <c r="AF51" s="250"/>
      <c r="AG51" s="286"/>
      <c r="AH51" s="286"/>
      <c r="AI51" s="286"/>
      <c r="AJ51" s="286"/>
      <c r="AK51" s="286"/>
      <c r="AL51" s="286"/>
      <c r="AM51" s="286"/>
      <c r="AN51" s="286"/>
      <c r="AO51" s="250">
        <v>30</v>
      </c>
      <c r="AP51" s="250"/>
      <c r="AQ51" s="286"/>
      <c r="AR51" s="286"/>
      <c r="AS51" s="286"/>
      <c r="AT51" s="286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61"/>
      <c r="BH51" s="144"/>
      <c r="BI51" s="145"/>
      <c r="BJ51" s="145"/>
    </row>
    <row r="52" spans="4:62" s="143" customFormat="1" ht="48" customHeight="1">
      <c r="D52" s="251" t="s">
        <v>123</v>
      </c>
      <c r="E52" s="251"/>
      <c r="F52" s="251"/>
      <c r="G52" s="285" t="s">
        <v>124</v>
      </c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2"/>
      <c r="V52" s="282"/>
      <c r="W52" s="240">
        <v>1</v>
      </c>
      <c r="X52" s="240"/>
      <c r="Y52" s="282"/>
      <c r="Z52" s="282"/>
      <c r="AA52" s="240"/>
      <c r="AB52" s="240"/>
      <c r="AC52" s="240">
        <v>4</v>
      </c>
      <c r="AD52" s="240"/>
      <c r="AE52" s="240">
        <f>SUM(AC52*30)</f>
        <v>120</v>
      </c>
      <c r="AF52" s="240"/>
      <c r="AG52" s="240">
        <f>AK52</f>
        <v>36</v>
      </c>
      <c r="AH52" s="240"/>
      <c r="AI52" s="284"/>
      <c r="AJ52" s="284"/>
      <c r="AK52" s="262">
        <v>36</v>
      </c>
      <c r="AL52" s="262"/>
      <c r="AM52" s="284"/>
      <c r="AN52" s="284"/>
      <c r="AO52" s="240">
        <f>SUM(AE52-AG52)</f>
        <v>84</v>
      </c>
      <c r="AP52" s="240"/>
      <c r="AQ52" s="240">
        <v>2</v>
      </c>
      <c r="AR52" s="240"/>
      <c r="AS52" s="240"/>
      <c r="AT52" s="240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61"/>
      <c r="BH52" s="144"/>
      <c r="BI52" s="145"/>
      <c r="BJ52" s="145"/>
    </row>
    <row r="53" spans="4:62" s="143" customFormat="1" ht="48" customHeight="1">
      <c r="D53" s="248" t="s">
        <v>125</v>
      </c>
      <c r="E53" s="248"/>
      <c r="F53" s="248"/>
      <c r="G53" s="283" t="s">
        <v>126</v>
      </c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40">
        <v>1</v>
      </c>
      <c r="V53" s="240"/>
      <c r="W53" s="240"/>
      <c r="X53" s="240"/>
      <c r="Y53" s="240"/>
      <c r="Z53" s="240"/>
      <c r="AA53" s="240">
        <v>1</v>
      </c>
      <c r="AB53" s="240"/>
      <c r="AC53" s="240">
        <v>4.5</v>
      </c>
      <c r="AD53" s="240"/>
      <c r="AE53" s="240">
        <f>SUM(AC53*30)</f>
        <v>135</v>
      </c>
      <c r="AF53" s="240"/>
      <c r="AG53" s="240">
        <f>AI53+AK53</f>
        <v>36</v>
      </c>
      <c r="AH53" s="240"/>
      <c r="AI53" s="240">
        <v>18</v>
      </c>
      <c r="AJ53" s="240"/>
      <c r="AK53" s="240">
        <v>18</v>
      </c>
      <c r="AL53" s="240"/>
      <c r="AM53" s="240"/>
      <c r="AN53" s="240"/>
      <c r="AO53" s="240">
        <f>AE53-AG53</f>
        <v>99</v>
      </c>
      <c r="AP53" s="240"/>
      <c r="AQ53" s="240">
        <v>2</v>
      </c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61"/>
      <c r="BH53" s="144"/>
      <c r="BI53" s="145"/>
      <c r="BJ53" s="145"/>
    </row>
    <row r="54" spans="4:62" s="143" customFormat="1" ht="48" customHeight="1">
      <c r="D54" s="246" t="s">
        <v>127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50">
        <v>3</v>
      </c>
      <c r="V54" s="250"/>
      <c r="W54" s="250">
        <f>SUM(W48:W53)</f>
        <v>2</v>
      </c>
      <c r="X54" s="250"/>
      <c r="Y54" s="250"/>
      <c r="Z54" s="250"/>
      <c r="AA54" s="250">
        <v>3</v>
      </c>
      <c r="AB54" s="250"/>
      <c r="AC54" s="250">
        <f>SUM(AC48:AC53)</f>
        <v>22.5</v>
      </c>
      <c r="AD54" s="250"/>
      <c r="AE54" s="250">
        <f>SUM(AE48:AE53)</f>
        <v>675</v>
      </c>
      <c r="AF54" s="250"/>
      <c r="AG54" s="250">
        <f>SUM(AG48:AG53)</f>
        <v>172</v>
      </c>
      <c r="AH54" s="250"/>
      <c r="AI54" s="250">
        <f>SUM(AI48:AI53)</f>
        <v>64</v>
      </c>
      <c r="AJ54" s="250"/>
      <c r="AK54" s="250">
        <f>SUM(AK48:AK53)</f>
        <v>108</v>
      </c>
      <c r="AL54" s="250"/>
      <c r="AM54" s="250"/>
      <c r="AN54" s="250"/>
      <c r="AO54" s="250">
        <f>SUM(AO48:AO53)</f>
        <v>503</v>
      </c>
      <c r="AP54" s="250"/>
      <c r="AQ54" s="250">
        <f>SUM(AQ48:AQ53)</f>
        <v>9.5</v>
      </c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/>
      <c r="BH54" s="144"/>
      <c r="BI54" s="145"/>
      <c r="BJ54" s="145"/>
    </row>
    <row r="55" spans="4:62" s="143" customFormat="1" ht="21.75" customHeight="1">
      <c r="D55" s="280" t="s">
        <v>128</v>
      </c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61"/>
      <c r="BH55" s="144"/>
      <c r="BI55" s="145"/>
      <c r="BJ55" s="145"/>
    </row>
    <row r="56" spans="4:62" s="61" customFormat="1" ht="109.5" customHeight="1">
      <c r="D56" s="251" t="s">
        <v>129</v>
      </c>
      <c r="E56" s="251"/>
      <c r="F56" s="251"/>
      <c r="G56" s="281" t="s">
        <v>130</v>
      </c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77"/>
      <c r="V56" s="277"/>
      <c r="W56" s="269">
        <v>1.2</v>
      </c>
      <c r="X56" s="269"/>
      <c r="Y56" s="269"/>
      <c r="Z56" s="269"/>
      <c r="AA56" s="269"/>
      <c r="AB56" s="269"/>
      <c r="AC56" s="273">
        <v>4</v>
      </c>
      <c r="AD56" s="273"/>
      <c r="AE56" s="269">
        <f>AC56*30</f>
        <v>120</v>
      </c>
      <c r="AF56" s="269"/>
      <c r="AG56" s="273">
        <f>AI56+AK56+AM56</f>
        <v>45</v>
      </c>
      <c r="AH56" s="273"/>
      <c r="AI56" s="269">
        <v>9</v>
      </c>
      <c r="AJ56" s="269"/>
      <c r="AK56" s="274">
        <v>36</v>
      </c>
      <c r="AL56" s="274"/>
      <c r="AM56" s="275"/>
      <c r="AN56" s="275"/>
      <c r="AO56" s="269">
        <f>AE56-AG56</f>
        <v>75</v>
      </c>
      <c r="AP56" s="269"/>
      <c r="AQ56" s="278">
        <v>1.5</v>
      </c>
      <c r="AR56" s="278"/>
      <c r="AS56" s="278"/>
      <c r="AT56" s="278"/>
      <c r="AU56" s="278">
        <v>1</v>
      </c>
      <c r="AV56" s="278"/>
      <c r="AW56" s="278"/>
      <c r="AX56" s="278"/>
      <c r="AY56" s="270"/>
      <c r="AZ56" s="270"/>
      <c r="BA56" s="270"/>
      <c r="BB56" s="270"/>
      <c r="BC56" s="279"/>
      <c r="BD56" s="279"/>
      <c r="BE56" s="279"/>
      <c r="BF56" s="279"/>
      <c r="BH56" s="137"/>
      <c r="BI56" s="138"/>
      <c r="BJ56" s="138"/>
    </row>
    <row r="57" spans="4:62" s="61" customFormat="1" ht="25.5" customHeight="1">
      <c r="D57" s="251" t="s">
        <v>131</v>
      </c>
      <c r="E57" s="251"/>
      <c r="F57" s="251"/>
      <c r="G57" s="276" t="s">
        <v>77</v>
      </c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7"/>
      <c r="V57" s="277"/>
      <c r="W57" s="269">
        <v>3</v>
      </c>
      <c r="X57" s="269"/>
      <c r="Y57" s="269"/>
      <c r="Z57" s="269"/>
      <c r="AA57" s="274"/>
      <c r="AB57" s="274"/>
      <c r="AC57" s="273">
        <v>14</v>
      </c>
      <c r="AD57" s="273"/>
      <c r="AE57" s="269">
        <f>AC57*30</f>
        <v>420</v>
      </c>
      <c r="AF57" s="269"/>
      <c r="AG57" s="273"/>
      <c r="AH57" s="273"/>
      <c r="AI57" s="269"/>
      <c r="AJ57" s="269"/>
      <c r="AK57" s="274"/>
      <c r="AL57" s="274"/>
      <c r="AM57" s="275"/>
      <c r="AN57" s="275"/>
      <c r="AO57" s="269">
        <f>AE57-AG57</f>
        <v>420</v>
      </c>
      <c r="AP57" s="269"/>
      <c r="AQ57" s="270"/>
      <c r="AR57" s="270"/>
      <c r="AS57" s="270"/>
      <c r="AT57" s="270"/>
      <c r="AU57" s="270"/>
      <c r="AV57" s="270"/>
      <c r="AW57" s="270"/>
      <c r="AX57" s="270"/>
      <c r="AY57" s="271" t="s">
        <v>132</v>
      </c>
      <c r="AZ57" s="271"/>
      <c r="BA57" s="271"/>
      <c r="BB57" s="271"/>
      <c r="BC57" s="270"/>
      <c r="BD57" s="270"/>
      <c r="BE57" s="270"/>
      <c r="BF57" s="270"/>
      <c r="BG57" s="272"/>
      <c r="BH57" s="137"/>
      <c r="BI57" s="138"/>
      <c r="BJ57" s="138"/>
    </row>
    <row r="58" spans="4:62" s="61" customFormat="1" ht="42" customHeight="1">
      <c r="D58" s="251" t="s">
        <v>133</v>
      </c>
      <c r="E58" s="251"/>
      <c r="F58" s="251"/>
      <c r="G58" s="267" t="s">
        <v>78</v>
      </c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8"/>
      <c r="V58" s="268"/>
      <c r="W58" s="265"/>
      <c r="X58" s="265"/>
      <c r="Y58" s="264"/>
      <c r="Z58" s="264"/>
      <c r="AA58" s="265"/>
      <c r="AB58" s="265"/>
      <c r="AC58" s="263">
        <v>16</v>
      </c>
      <c r="AD58" s="263"/>
      <c r="AE58" s="264">
        <f>AC58*30</f>
        <v>480</v>
      </c>
      <c r="AF58" s="264"/>
      <c r="AG58" s="263"/>
      <c r="AH58" s="263"/>
      <c r="AI58" s="264"/>
      <c r="AJ58" s="264"/>
      <c r="AK58" s="265"/>
      <c r="AL58" s="265"/>
      <c r="AM58" s="266"/>
      <c r="AN58" s="266"/>
      <c r="AO58" s="264">
        <f>AE58-AG58</f>
        <v>480</v>
      </c>
      <c r="AP58" s="264"/>
      <c r="AQ58" s="259"/>
      <c r="AR58" s="259"/>
      <c r="AS58" s="259"/>
      <c r="AT58" s="259"/>
      <c r="AU58" s="259"/>
      <c r="AV58" s="259"/>
      <c r="AW58" s="259"/>
      <c r="AX58" s="259"/>
      <c r="AY58" s="257" t="s">
        <v>132</v>
      </c>
      <c r="AZ58" s="257"/>
      <c r="BA58" s="257"/>
      <c r="BB58" s="257"/>
      <c r="BC58" s="259"/>
      <c r="BD58" s="259"/>
      <c r="BE58" s="259"/>
      <c r="BF58" s="259"/>
      <c r="BG58" s="272"/>
      <c r="BH58" s="137"/>
      <c r="BI58" s="138"/>
      <c r="BJ58" s="138"/>
    </row>
    <row r="59" spans="4:62" s="61" customFormat="1" ht="24.75" customHeight="1">
      <c r="D59" s="260" t="s">
        <v>134</v>
      </c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1"/>
      <c r="V59" s="261"/>
      <c r="W59" s="262">
        <v>3</v>
      </c>
      <c r="X59" s="262"/>
      <c r="Y59" s="261"/>
      <c r="Z59" s="261"/>
      <c r="AA59" s="261"/>
      <c r="AB59" s="261"/>
      <c r="AC59" s="240">
        <f>SUM(AC56:AC58)</f>
        <v>34</v>
      </c>
      <c r="AD59" s="240"/>
      <c r="AE59" s="240">
        <f>SUM(AE56:AE58)</f>
        <v>1020</v>
      </c>
      <c r="AF59" s="240"/>
      <c r="AG59" s="240">
        <f aca="true" t="shared" si="3" ref="AG59:AP59">SUM(AG56:AG58)</f>
        <v>45</v>
      </c>
      <c r="AH59" s="240">
        <f t="shared" si="3"/>
        <v>0</v>
      </c>
      <c r="AI59" s="240">
        <f t="shared" si="3"/>
        <v>9</v>
      </c>
      <c r="AJ59" s="240">
        <f t="shared" si="3"/>
        <v>0</v>
      </c>
      <c r="AK59" s="240">
        <f t="shared" si="3"/>
        <v>36</v>
      </c>
      <c r="AL59" s="240">
        <f t="shared" si="3"/>
        <v>0</v>
      </c>
      <c r="AM59" s="240">
        <f t="shared" si="3"/>
        <v>0</v>
      </c>
      <c r="AN59" s="240">
        <f t="shared" si="3"/>
        <v>0</v>
      </c>
      <c r="AO59" s="240">
        <f t="shared" si="3"/>
        <v>975</v>
      </c>
      <c r="AP59" s="240">
        <f t="shared" si="3"/>
        <v>0</v>
      </c>
      <c r="AQ59" s="240">
        <f>SUM(AQ56)</f>
        <v>1.5</v>
      </c>
      <c r="AR59" s="240">
        <f>SUM(AH59:AQ59)</f>
        <v>1021.5</v>
      </c>
      <c r="AS59" s="240">
        <f>SUM(AI59:AR59)</f>
        <v>2043</v>
      </c>
      <c r="AT59" s="240">
        <f>SUM(AJ59:AS59)</f>
        <v>4077</v>
      </c>
      <c r="AU59" s="240">
        <f>SUM(AU56:AU58)</f>
        <v>1</v>
      </c>
      <c r="AV59" s="240">
        <f>SUM(AL59:AU59)</f>
        <v>8119</v>
      </c>
      <c r="AW59" s="240">
        <f>SUM(AM59:AV59)</f>
        <v>16238</v>
      </c>
      <c r="AX59" s="240">
        <f>SUM(AN59:AW59)</f>
        <v>32476</v>
      </c>
      <c r="AY59" s="258"/>
      <c r="AZ59" s="258"/>
      <c r="BA59" s="258"/>
      <c r="BB59" s="258"/>
      <c r="BC59" s="258"/>
      <c r="BD59" s="258"/>
      <c r="BE59" s="258"/>
      <c r="BF59" s="258"/>
      <c r="BG59" s="272"/>
      <c r="BH59" s="137"/>
      <c r="BI59" s="138"/>
      <c r="BJ59" s="138"/>
    </row>
    <row r="60" spans="4:62" s="61" customFormat="1" ht="24.75" customHeight="1">
      <c r="D60" s="257" t="s">
        <v>135</v>
      </c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>
        <v>3</v>
      </c>
      <c r="V60" s="257"/>
      <c r="W60" s="257">
        <v>9</v>
      </c>
      <c r="X60" s="257"/>
      <c r="Y60" s="257">
        <v>1</v>
      </c>
      <c r="Z60" s="257"/>
      <c r="AA60" s="257">
        <f>AA54+AA46</f>
        <v>7</v>
      </c>
      <c r="AB60" s="257"/>
      <c r="AC60" s="257">
        <f>AC59+AC54+AC46</f>
        <v>67.5</v>
      </c>
      <c r="AD60" s="257"/>
      <c r="AE60" s="257">
        <f>AE59+AE54+AE46</f>
        <v>2025</v>
      </c>
      <c r="AF60" s="257"/>
      <c r="AG60" s="257">
        <f>SUM(AG46+AG54+AG59)</f>
        <v>433</v>
      </c>
      <c r="AH60" s="257"/>
      <c r="AI60" s="257">
        <f>AI59+AI54+AI46</f>
        <v>145</v>
      </c>
      <c r="AJ60" s="257"/>
      <c r="AK60" s="257">
        <f>AK59+AK54+AK46</f>
        <v>288</v>
      </c>
      <c r="AL60" s="257"/>
      <c r="AM60" s="257"/>
      <c r="AN60" s="257"/>
      <c r="AO60" s="257">
        <f>AO59+AO54+AO46</f>
        <v>1592</v>
      </c>
      <c r="AP60" s="257"/>
      <c r="AQ60" s="257">
        <f>AQ59+AQ54+AQ46</f>
        <v>16</v>
      </c>
      <c r="AR60" s="257"/>
      <c r="AS60" s="257"/>
      <c r="AT60" s="257"/>
      <c r="AU60" s="257">
        <f>AU59+AU54+AU46</f>
        <v>8</v>
      </c>
      <c r="AV60" s="257"/>
      <c r="AW60" s="257"/>
      <c r="AX60" s="257"/>
      <c r="AY60" s="257"/>
      <c r="AZ60" s="257"/>
      <c r="BA60" s="257"/>
      <c r="BB60" s="257"/>
      <c r="BC60" s="253"/>
      <c r="BD60" s="253"/>
      <c r="BE60" s="253"/>
      <c r="BF60" s="253"/>
      <c r="BH60" s="146"/>
      <c r="BI60" s="138"/>
      <c r="BJ60" s="138"/>
    </row>
    <row r="61" spans="4:62" s="147" customFormat="1" ht="24" customHeight="1">
      <c r="D61" s="254" t="s">
        <v>136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61"/>
      <c r="BH61" s="148"/>
      <c r="BI61" s="149"/>
      <c r="BJ61" s="149"/>
    </row>
    <row r="62" spans="4:62" s="143" customFormat="1" ht="24.75" customHeight="1">
      <c r="D62" s="255" t="s">
        <v>137</v>
      </c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61"/>
      <c r="BH62" s="148"/>
      <c r="BI62" s="145"/>
      <c r="BJ62" s="145"/>
    </row>
    <row r="63" spans="4:62" s="143" customFormat="1" ht="43.5" customHeight="1">
      <c r="D63" s="251" t="s">
        <v>138</v>
      </c>
      <c r="E63" s="251"/>
      <c r="F63" s="251"/>
      <c r="G63" s="256" t="s">
        <v>139</v>
      </c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0">
        <v>2</v>
      </c>
      <c r="V63" s="250"/>
      <c r="W63" s="250"/>
      <c r="X63" s="250"/>
      <c r="Y63" s="250"/>
      <c r="Z63" s="250"/>
      <c r="AA63" s="250">
        <v>2</v>
      </c>
      <c r="AB63" s="250"/>
      <c r="AC63" s="250">
        <v>4</v>
      </c>
      <c r="AD63" s="250"/>
      <c r="AE63" s="250">
        <f aca="true" t="shared" si="4" ref="AE63:AE68">AC63*30</f>
        <v>120</v>
      </c>
      <c r="AF63" s="250"/>
      <c r="AG63" s="250">
        <f>AI63+AK63</f>
        <v>14</v>
      </c>
      <c r="AH63" s="250"/>
      <c r="AI63" s="250">
        <v>8</v>
      </c>
      <c r="AJ63" s="250"/>
      <c r="AK63" s="250">
        <v>6</v>
      </c>
      <c r="AL63" s="250"/>
      <c r="AM63" s="250"/>
      <c r="AN63" s="250"/>
      <c r="AO63" s="250">
        <f aca="true" t="shared" si="5" ref="AO63:AO68">AE63-AG63</f>
        <v>106</v>
      </c>
      <c r="AP63" s="250"/>
      <c r="AQ63" s="250"/>
      <c r="AR63" s="250"/>
      <c r="AS63" s="250"/>
      <c r="AT63" s="250"/>
      <c r="AU63" s="250">
        <v>1</v>
      </c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61"/>
      <c r="BH63" s="144"/>
      <c r="BI63" s="145"/>
      <c r="BJ63" s="145"/>
    </row>
    <row r="64" spans="4:62" s="143" customFormat="1" ht="36.75" customHeight="1">
      <c r="D64" s="251" t="s">
        <v>140</v>
      </c>
      <c r="E64" s="251"/>
      <c r="F64" s="251"/>
      <c r="G64" s="252" t="s">
        <v>141</v>
      </c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0"/>
      <c r="V64" s="250"/>
      <c r="W64" s="250">
        <v>2</v>
      </c>
      <c r="X64" s="250"/>
      <c r="Y64" s="250">
        <v>2</v>
      </c>
      <c r="Z64" s="250"/>
      <c r="AA64" s="250"/>
      <c r="AB64" s="250"/>
      <c r="AC64" s="250">
        <v>4</v>
      </c>
      <c r="AD64" s="250"/>
      <c r="AE64" s="250">
        <f t="shared" si="4"/>
        <v>120</v>
      </c>
      <c r="AF64" s="250"/>
      <c r="AG64" s="250">
        <f>AI64+AM64</f>
        <v>14</v>
      </c>
      <c r="AH64" s="250"/>
      <c r="AI64" s="250">
        <v>6</v>
      </c>
      <c r="AJ64" s="250"/>
      <c r="AK64" s="250"/>
      <c r="AL64" s="250"/>
      <c r="AM64" s="250">
        <v>8</v>
      </c>
      <c r="AN64" s="250"/>
      <c r="AO64" s="250">
        <f t="shared" si="5"/>
        <v>106</v>
      </c>
      <c r="AP64" s="250"/>
      <c r="AQ64" s="250"/>
      <c r="AR64" s="250"/>
      <c r="AS64" s="250"/>
      <c r="AT64" s="250"/>
      <c r="AU64" s="250">
        <v>1.5</v>
      </c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61"/>
      <c r="BH64" s="144"/>
      <c r="BI64" s="145"/>
      <c r="BJ64" s="145"/>
    </row>
    <row r="65" spans="4:62" s="143" customFormat="1" ht="40.5" customHeight="1">
      <c r="D65" s="251" t="s">
        <v>142</v>
      </c>
      <c r="E65" s="251"/>
      <c r="F65" s="251"/>
      <c r="G65" s="252" t="s">
        <v>143</v>
      </c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0"/>
      <c r="V65" s="250"/>
      <c r="W65" s="250">
        <v>2</v>
      </c>
      <c r="X65" s="250"/>
      <c r="Y65" s="250"/>
      <c r="Z65" s="250"/>
      <c r="AA65" s="250">
        <v>2</v>
      </c>
      <c r="AB65" s="250"/>
      <c r="AC65" s="250">
        <v>3</v>
      </c>
      <c r="AD65" s="250"/>
      <c r="AE65" s="250">
        <f t="shared" si="4"/>
        <v>90</v>
      </c>
      <c r="AF65" s="250"/>
      <c r="AG65" s="250">
        <f>AI65+AK65</f>
        <v>14</v>
      </c>
      <c r="AH65" s="250"/>
      <c r="AI65" s="250">
        <v>10</v>
      </c>
      <c r="AJ65" s="250"/>
      <c r="AK65" s="250">
        <v>4</v>
      </c>
      <c r="AL65" s="250"/>
      <c r="AM65" s="250"/>
      <c r="AN65" s="250"/>
      <c r="AO65" s="250">
        <f t="shared" si="5"/>
        <v>76</v>
      </c>
      <c r="AP65" s="250"/>
      <c r="AQ65" s="250"/>
      <c r="AR65" s="250"/>
      <c r="AS65" s="250"/>
      <c r="AT65" s="250"/>
      <c r="AU65" s="250">
        <v>1</v>
      </c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61"/>
      <c r="BH65" s="144"/>
      <c r="BI65" s="145"/>
      <c r="BJ65" s="145"/>
    </row>
    <row r="66" spans="4:62" s="143" customFormat="1" ht="39.75" customHeight="1">
      <c r="D66" s="251" t="s">
        <v>144</v>
      </c>
      <c r="E66" s="251"/>
      <c r="F66" s="251"/>
      <c r="G66" s="252" t="s">
        <v>145</v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0"/>
      <c r="V66" s="250"/>
      <c r="W66" s="250">
        <v>2</v>
      </c>
      <c r="X66" s="250"/>
      <c r="Y66" s="250"/>
      <c r="Z66" s="250"/>
      <c r="AA66" s="250">
        <v>2</v>
      </c>
      <c r="AB66" s="250"/>
      <c r="AC66" s="250">
        <v>4</v>
      </c>
      <c r="AD66" s="250"/>
      <c r="AE66" s="250">
        <f t="shared" si="4"/>
        <v>120</v>
      </c>
      <c r="AF66" s="250"/>
      <c r="AG66" s="250">
        <f>AI66+AK66</f>
        <v>14</v>
      </c>
      <c r="AH66" s="250"/>
      <c r="AI66" s="250">
        <v>8</v>
      </c>
      <c r="AJ66" s="250"/>
      <c r="AK66" s="250">
        <v>6</v>
      </c>
      <c r="AL66" s="250"/>
      <c r="AM66" s="250"/>
      <c r="AN66" s="250"/>
      <c r="AO66" s="250">
        <f t="shared" si="5"/>
        <v>106</v>
      </c>
      <c r="AP66" s="250"/>
      <c r="AQ66" s="250"/>
      <c r="AR66" s="250"/>
      <c r="AS66" s="250"/>
      <c r="AT66" s="250"/>
      <c r="AU66" s="250">
        <v>1</v>
      </c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61"/>
      <c r="BH66" s="144"/>
      <c r="BI66" s="145"/>
      <c r="BJ66" s="145"/>
    </row>
    <row r="67" spans="4:62" s="143" customFormat="1" ht="38.25" customHeight="1">
      <c r="D67" s="251" t="s">
        <v>146</v>
      </c>
      <c r="E67" s="251"/>
      <c r="F67" s="251"/>
      <c r="G67" s="252" t="s">
        <v>147</v>
      </c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0">
        <v>2</v>
      </c>
      <c r="V67" s="250"/>
      <c r="W67" s="250"/>
      <c r="X67" s="250"/>
      <c r="Y67" s="250"/>
      <c r="Z67" s="250"/>
      <c r="AA67" s="250">
        <v>2</v>
      </c>
      <c r="AB67" s="250"/>
      <c r="AC67" s="250">
        <v>3.5</v>
      </c>
      <c r="AD67" s="250"/>
      <c r="AE67" s="250">
        <f t="shared" si="4"/>
        <v>105</v>
      </c>
      <c r="AF67" s="250"/>
      <c r="AG67" s="250">
        <f>AI67+AK67</f>
        <v>14</v>
      </c>
      <c r="AH67" s="250"/>
      <c r="AI67" s="250">
        <v>8</v>
      </c>
      <c r="AJ67" s="250"/>
      <c r="AK67" s="250">
        <v>6</v>
      </c>
      <c r="AL67" s="250"/>
      <c r="AM67" s="250"/>
      <c r="AN67" s="250"/>
      <c r="AO67" s="250">
        <f t="shared" si="5"/>
        <v>91</v>
      </c>
      <c r="AP67" s="250"/>
      <c r="AQ67" s="250"/>
      <c r="AR67" s="250"/>
      <c r="AS67" s="250"/>
      <c r="AT67" s="250"/>
      <c r="AU67" s="250">
        <v>1</v>
      </c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61"/>
      <c r="BH67" s="144"/>
      <c r="BI67" s="145"/>
      <c r="BJ67" s="145"/>
    </row>
    <row r="68" spans="4:62" s="143" customFormat="1" ht="38.25" customHeight="1">
      <c r="D68" s="248" t="s">
        <v>148</v>
      </c>
      <c r="E68" s="248"/>
      <c r="F68" s="248"/>
      <c r="G68" s="249" t="s">
        <v>149</v>
      </c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0">
        <v>2</v>
      </c>
      <c r="V68" s="240"/>
      <c r="W68" s="240"/>
      <c r="X68" s="240"/>
      <c r="Y68" s="240"/>
      <c r="Z68" s="240"/>
      <c r="AA68" s="240">
        <v>2</v>
      </c>
      <c r="AB68" s="240"/>
      <c r="AC68" s="240">
        <v>4</v>
      </c>
      <c r="AD68" s="240"/>
      <c r="AE68" s="240">
        <f t="shared" si="4"/>
        <v>120</v>
      </c>
      <c r="AF68" s="240"/>
      <c r="AG68" s="240">
        <f>AI68+AK68</f>
        <v>18</v>
      </c>
      <c r="AH68" s="240"/>
      <c r="AI68" s="240">
        <v>10</v>
      </c>
      <c r="AJ68" s="240"/>
      <c r="AK68" s="240">
        <v>8</v>
      </c>
      <c r="AL68" s="240"/>
      <c r="AM68" s="240"/>
      <c r="AN68" s="240"/>
      <c r="AO68" s="240">
        <f t="shared" si="5"/>
        <v>102</v>
      </c>
      <c r="AP68" s="240"/>
      <c r="AQ68" s="240"/>
      <c r="AR68" s="240"/>
      <c r="AS68" s="240"/>
      <c r="AT68" s="240"/>
      <c r="AU68" s="240">
        <v>1.5</v>
      </c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61"/>
      <c r="BH68" s="144"/>
      <c r="BI68" s="145"/>
      <c r="BJ68" s="145"/>
    </row>
    <row r="69" spans="4:62" s="143" customFormat="1" ht="34.5" customHeight="1">
      <c r="D69" s="246" t="s">
        <v>150</v>
      </c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7">
        <v>3</v>
      </c>
      <c r="V69" s="247"/>
      <c r="W69" s="240">
        <v>3</v>
      </c>
      <c r="X69" s="240"/>
      <c r="Y69" s="240">
        <v>1</v>
      </c>
      <c r="Z69" s="240"/>
      <c r="AA69" s="240">
        <v>5</v>
      </c>
      <c r="AB69" s="240"/>
      <c r="AC69" s="240">
        <f>SUM(AC63:AC68)</f>
        <v>22.5</v>
      </c>
      <c r="AD69" s="240">
        <f>SUM(AD63:AD67)</f>
        <v>0</v>
      </c>
      <c r="AE69" s="240">
        <f>SUM(AE63:AE68)</f>
        <v>675</v>
      </c>
      <c r="AF69" s="240">
        <f>SUM(AF63:AF67)</f>
        <v>0</v>
      </c>
      <c r="AG69" s="240">
        <f>SUM(AG63:AG68)</f>
        <v>88</v>
      </c>
      <c r="AH69" s="240">
        <f>SUM(AH63:AH67)</f>
        <v>0</v>
      </c>
      <c r="AI69" s="240">
        <f>SUM(AI63:AI68)</f>
        <v>50</v>
      </c>
      <c r="AJ69" s="240">
        <f>SUM(AJ63:AJ67)</f>
        <v>0</v>
      </c>
      <c r="AK69" s="240">
        <f>SUM(AK63:AK68)</f>
        <v>30</v>
      </c>
      <c r="AL69" s="240">
        <f>SUM(AL63:AL67)</f>
        <v>0</v>
      </c>
      <c r="AM69" s="240">
        <f>SUM(AM64)</f>
        <v>8</v>
      </c>
      <c r="AN69" s="240"/>
      <c r="AO69" s="240">
        <f>SUM(AO63:AO68)</f>
        <v>587</v>
      </c>
      <c r="AP69" s="240"/>
      <c r="AQ69" s="240"/>
      <c r="AR69" s="240"/>
      <c r="AS69" s="240"/>
      <c r="AT69" s="240"/>
      <c r="AU69" s="240">
        <f>SUM(AU63:AU68)</f>
        <v>7</v>
      </c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61"/>
      <c r="BH69" s="144"/>
      <c r="BI69" s="145"/>
      <c r="BJ69" s="145"/>
    </row>
    <row r="70" spans="4:62" s="143" customFormat="1" ht="24.75" customHeight="1">
      <c r="D70" s="244" t="s">
        <v>151</v>
      </c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5">
        <f>U69</f>
        <v>3</v>
      </c>
      <c r="V70" s="245"/>
      <c r="W70" s="240">
        <f>W69</f>
        <v>3</v>
      </c>
      <c r="X70" s="240"/>
      <c r="Y70" s="240">
        <v>1</v>
      </c>
      <c r="Z70" s="240"/>
      <c r="AA70" s="240">
        <v>5</v>
      </c>
      <c r="AB70" s="240"/>
      <c r="AC70" s="240">
        <f>AC69</f>
        <v>22.5</v>
      </c>
      <c r="AD70" s="240"/>
      <c r="AE70" s="240">
        <f>AE69</f>
        <v>675</v>
      </c>
      <c r="AF70" s="240"/>
      <c r="AG70" s="240">
        <f>AG69</f>
        <v>88</v>
      </c>
      <c r="AH70" s="240"/>
      <c r="AI70" s="240">
        <f>AI69</f>
        <v>50</v>
      </c>
      <c r="AJ70" s="240"/>
      <c r="AK70" s="240">
        <f>AK69</f>
        <v>30</v>
      </c>
      <c r="AL70" s="240"/>
      <c r="AM70" s="240">
        <v>8</v>
      </c>
      <c r="AN70" s="240"/>
      <c r="AO70" s="240">
        <f>AO69</f>
        <v>587</v>
      </c>
      <c r="AP70" s="240"/>
      <c r="AQ70" s="240"/>
      <c r="AR70" s="240"/>
      <c r="AS70" s="240"/>
      <c r="AT70" s="240"/>
      <c r="AU70" s="240">
        <f>AU69</f>
        <v>7</v>
      </c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61"/>
      <c r="BH70" s="145"/>
      <c r="BI70" s="145"/>
      <c r="BJ70" s="145"/>
    </row>
    <row r="71" spans="4:62" s="150" customFormat="1" ht="25.5" customHeight="1">
      <c r="D71" s="242" t="s">
        <v>152</v>
      </c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3">
        <f>U70+U60</f>
        <v>6</v>
      </c>
      <c r="V71" s="243"/>
      <c r="W71" s="240">
        <f>W70+W60</f>
        <v>12</v>
      </c>
      <c r="X71" s="240"/>
      <c r="Y71" s="240">
        <v>2</v>
      </c>
      <c r="Z71" s="240"/>
      <c r="AA71" s="240">
        <f>AA70+AA60</f>
        <v>12</v>
      </c>
      <c r="AB71" s="240"/>
      <c r="AC71" s="240">
        <f>AC70+AC60</f>
        <v>90</v>
      </c>
      <c r="AD71" s="240"/>
      <c r="AE71" s="240">
        <f>AE70+AE60</f>
        <v>2700</v>
      </c>
      <c r="AF71" s="240"/>
      <c r="AG71" s="240">
        <f>AG70+AG60</f>
        <v>521</v>
      </c>
      <c r="AH71" s="240"/>
      <c r="AI71" s="240">
        <f>AI70+AI60</f>
        <v>195</v>
      </c>
      <c r="AJ71" s="240"/>
      <c r="AK71" s="240">
        <f>AK70+AK60</f>
        <v>318</v>
      </c>
      <c r="AL71" s="240"/>
      <c r="AM71" s="240">
        <v>8</v>
      </c>
      <c r="AN71" s="240"/>
      <c r="AO71" s="240">
        <f>AO70+AO60</f>
        <v>2179</v>
      </c>
      <c r="AP71" s="240"/>
      <c r="AQ71" s="240">
        <f>AQ60+AQ70</f>
        <v>16</v>
      </c>
      <c r="AR71" s="240"/>
      <c r="AS71" s="240"/>
      <c r="AT71" s="240"/>
      <c r="AU71" s="240">
        <f>AU70+AU60</f>
        <v>15</v>
      </c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151"/>
      <c r="BH71" s="152"/>
      <c r="BI71" s="152"/>
      <c r="BJ71" s="152"/>
    </row>
    <row r="72" spans="4:62" s="153" customFormat="1" ht="25.5" customHeight="1">
      <c r="D72" s="101"/>
      <c r="E72" s="101"/>
      <c r="F72" s="101"/>
      <c r="G72" s="101"/>
      <c r="H72" s="154"/>
      <c r="I72" s="154"/>
      <c r="J72" s="155"/>
      <c r="K72" s="156"/>
      <c r="L72" s="156"/>
      <c r="M72" s="156"/>
      <c r="N72" s="156"/>
      <c r="O72" s="156"/>
      <c r="P72" s="156"/>
      <c r="Q72" s="156"/>
      <c r="R72" s="156"/>
      <c r="S72" s="156"/>
      <c r="T72" s="157"/>
      <c r="U72" s="241" t="s">
        <v>153</v>
      </c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37">
        <v>3</v>
      </c>
      <c r="AR72" s="237"/>
      <c r="AS72" s="237"/>
      <c r="AT72" s="237"/>
      <c r="AU72" s="237">
        <v>3</v>
      </c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101"/>
      <c r="BH72" s="158"/>
      <c r="BI72" s="158"/>
      <c r="BJ72" s="158"/>
    </row>
    <row r="73" spans="3:62" s="153" customFormat="1" ht="24" customHeight="1">
      <c r="C73" s="159"/>
      <c r="D73" s="154"/>
      <c r="E73" s="233"/>
      <c r="F73" s="233"/>
      <c r="G73" s="154"/>
      <c r="H73" s="101"/>
      <c r="I73" s="154"/>
      <c r="J73" s="155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239" t="s">
        <v>154</v>
      </c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7">
        <v>4</v>
      </c>
      <c r="AR73" s="237"/>
      <c r="AS73" s="237"/>
      <c r="AT73" s="237"/>
      <c r="AU73" s="237">
        <v>7</v>
      </c>
      <c r="AV73" s="237"/>
      <c r="AW73" s="237"/>
      <c r="AX73" s="237"/>
      <c r="AY73" s="237">
        <v>1</v>
      </c>
      <c r="AZ73" s="237"/>
      <c r="BA73" s="237"/>
      <c r="BB73" s="237"/>
      <c r="BC73" s="237"/>
      <c r="BD73" s="237"/>
      <c r="BE73" s="237"/>
      <c r="BF73" s="237"/>
      <c r="BG73" s="101"/>
      <c r="BH73" s="158"/>
      <c r="BI73" s="158"/>
      <c r="BJ73" s="158"/>
    </row>
    <row r="74" spans="3:62" s="153" customFormat="1" ht="22.5" customHeight="1">
      <c r="C74" s="159"/>
      <c r="D74" s="154"/>
      <c r="E74" s="233"/>
      <c r="F74" s="233"/>
      <c r="G74" s="154"/>
      <c r="H74" s="101"/>
      <c r="I74" s="154"/>
      <c r="J74" s="155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238" t="s">
        <v>155</v>
      </c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7"/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237"/>
      <c r="BD74" s="237"/>
      <c r="BE74" s="237"/>
      <c r="BF74" s="237"/>
      <c r="BG74" s="101"/>
      <c r="BH74" s="158"/>
      <c r="BI74" s="158"/>
      <c r="BJ74" s="158"/>
    </row>
    <row r="75" spans="3:62" s="160" customFormat="1" ht="25.5" customHeight="1">
      <c r="C75" s="161"/>
      <c r="D75" s="154"/>
      <c r="E75" s="233"/>
      <c r="F75" s="233"/>
      <c r="G75" s="154"/>
      <c r="H75" s="162"/>
      <c r="I75" s="154"/>
      <c r="J75" s="155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236" t="s">
        <v>156</v>
      </c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7">
        <v>1</v>
      </c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163"/>
      <c r="BH75" s="158"/>
      <c r="BI75" s="158"/>
      <c r="BJ75" s="158"/>
    </row>
    <row r="76" spans="3:62" s="160" customFormat="1" ht="25.5" customHeight="1">
      <c r="C76" s="161"/>
      <c r="D76" s="164"/>
      <c r="E76" s="233"/>
      <c r="F76" s="233"/>
      <c r="G76" s="154"/>
      <c r="H76" s="162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3"/>
      <c r="BH76" s="158"/>
      <c r="BI76" s="158"/>
      <c r="BJ76" s="158"/>
    </row>
    <row r="77" spans="3:62" s="160" customFormat="1" ht="25.5" customHeight="1">
      <c r="C77" s="161"/>
      <c r="D77" s="154"/>
      <c r="E77" s="233"/>
      <c r="F77" s="233"/>
      <c r="G77" s="154"/>
      <c r="H77" s="162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6"/>
      <c r="V77" s="166"/>
      <c r="W77" s="168"/>
      <c r="X77" s="168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3"/>
      <c r="BH77" s="158"/>
      <c r="BI77" s="158"/>
      <c r="BJ77" s="158"/>
    </row>
    <row r="78" spans="4:59" s="160" customFormat="1" ht="25.5" customHeight="1">
      <c r="D78" s="162"/>
      <c r="E78" s="162"/>
      <c r="F78" s="162"/>
      <c r="G78" s="170"/>
      <c r="H78" s="170"/>
      <c r="I78" s="170"/>
      <c r="J78" s="171" t="s">
        <v>157</v>
      </c>
      <c r="K78" s="171"/>
      <c r="L78" s="171"/>
      <c r="M78" s="171"/>
      <c r="N78" s="171"/>
      <c r="O78" s="171"/>
      <c r="P78" s="171"/>
      <c r="Q78" s="171"/>
      <c r="R78" s="171"/>
      <c r="S78" s="172"/>
      <c r="T78" s="172"/>
      <c r="U78" s="172"/>
      <c r="V78" s="173"/>
      <c r="W78" s="174"/>
      <c r="X78" s="175"/>
      <c r="Y78" s="175"/>
      <c r="Z78" s="176" t="s">
        <v>158</v>
      </c>
      <c r="AA78" s="234" t="s">
        <v>159</v>
      </c>
      <c r="AB78" s="234"/>
      <c r="AC78" s="234"/>
      <c r="AD78" s="234"/>
      <c r="AE78" s="234"/>
      <c r="AF78" s="234"/>
      <c r="AG78" s="176" t="s">
        <v>158</v>
      </c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62"/>
    </row>
    <row r="79" spans="4:62" s="160" customFormat="1" ht="19.5" customHeight="1">
      <c r="D79" s="177"/>
      <c r="E79" s="178"/>
      <c r="F79" s="178"/>
      <c r="G79" s="179"/>
      <c r="H79" s="179"/>
      <c r="I79" s="179"/>
      <c r="J79" s="180"/>
      <c r="K79" s="180"/>
      <c r="L79" s="181"/>
      <c r="M79" s="182"/>
      <c r="N79" s="182"/>
      <c r="O79" s="182"/>
      <c r="P79" s="183"/>
      <c r="Q79" s="230"/>
      <c r="R79" s="230"/>
      <c r="S79" s="230"/>
      <c r="T79" s="230"/>
      <c r="U79" s="184"/>
      <c r="V79" s="185"/>
      <c r="W79" s="185"/>
      <c r="X79" s="182"/>
      <c r="Y79" s="182"/>
      <c r="Z79" s="231"/>
      <c r="AA79" s="231"/>
      <c r="AB79" s="231"/>
      <c r="AC79" s="231"/>
      <c r="AD79" s="231"/>
      <c r="AE79" s="231"/>
      <c r="AF79" s="231"/>
      <c r="AG79" s="186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87"/>
      <c r="BH79" s="188"/>
      <c r="BI79" s="188"/>
      <c r="BJ79" s="188"/>
    </row>
    <row r="80" spans="4:62" s="160" customFormat="1" ht="18" customHeight="1">
      <c r="D80" s="189"/>
      <c r="E80" s="190"/>
      <c r="F80" s="190"/>
      <c r="G80" s="177"/>
      <c r="H80" s="178"/>
      <c r="I80" s="178"/>
      <c r="J80" s="171" t="s">
        <v>160</v>
      </c>
      <c r="K80" s="171"/>
      <c r="L80" s="171"/>
      <c r="M80" s="171"/>
      <c r="N80" s="171"/>
      <c r="O80" s="171"/>
      <c r="P80" s="171"/>
      <c r="Q80" s="171"/>
      <c r="R80" s="171"/>
      <c r="S80" s="172"/>
      <c r="T80" s="172"/>
      <c r="U80" s="172"/>
      <c r="V80" s="173"/>
      <c r="W80" s="174"/>
      <c r="X80" s="175"/>
      <c r="Y80" s="175"/>
      <c r="Z80" s="176" t="s">
        <v>158</v>
      </c>
      <c r="AA80" s="235" t="s">
        <v>161</v>
      </c>
      <c r="AB80" s="235"/>
      <c r="AC80" s="235"/>
      <c r="AD80" s="235"/>
      <c r="AE80" s="235"/>
      <c r="AF80" s="235"/>
      <c r="AG80" s="176" t="s">
        <v>158</v>
      </c>
      <c r="AH80" s="191"/>
      <c r="AI80" s="192"/>
      <c r="AJ80" s="192"/>
      <c r="AK80" s="228" t="s">
        <v>162</v>
      </c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193"/>
      <c r="AW80" s="194"/>
      <c r="AX80" s="194"/>
      <c r="AY80" s="172"/>
      <c r="AZ80" s="172"/>
      <c r="BA80" s="172"/>
      <c r="BB80" s="173"/>
      <c r="BC80" s="229" t="s">
        <v>163</v>
      </c>
      <c r="BD80" s="229"/>
      <c r="BE80" s="229"/>
      <c r="BF80" s="229"/>
      <c r="BG80" s="229"/>
      <c r="BH80" s="229"/>
      <c r="BI80" s="195"/>
      <c r="BJ80" s="196"/>
    </row>
    <row r="81" spans="1:62" s="153" customFormat="1" ht="16.5" customHeight="1">
      <c r="A81" s="197"/>
      <c r="B81" s="198"/>
      <c r="C81" s="199"/>
      <c r="D81" s="177"/>
      <c r="E81" s="178"/>
      <c r="F81" s="178"/>
      <c r="G81" s="200"/>
      <c r="H81" s="201"/>
      <c r="I81" s="181"/>
      <c r="J81" s="180"/>
      <c r="K81" s="180"/>
      <c r="L81" s="181"/>
      <c r="M81" s="182"/>
      <c r="N81" s="182"/>
      <c r="O81" s="182"/>
      <c r="P81" s="183"/>
      <c r="Q81" s="230"/>
      <c r="R81" s="230"/>
      <c r="S81" s="230"/>
      <c r="T81" s="230"/>
      <c r="U81" s="184"/>
      <c r="V81" s="185"/>
      <c r="W81" s="185"/>
      <c r="X81" s="182"/>
      <c r="Y81" s="182"/>
      <c r="Z81" s="231"/>
      <c r="AA81" s="231"/>
      <c r="AB81" s="231"/>
      <c r="AC81" s="231"/>
      <c r="AD81" s="231"/>
      <c r="AE81" s="231"/>
      <c r="AF81" s="231"/>
      <c r="AG81" s="186"/>
      <c r="AH81" s="186"/>
      <c r="AI81" s="186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232"/>
      <c r="AX81" s="232"/>
      <c r="AY81" s="232"/>
      <c r="AZ81" s="232"/>
      <c r="BA81" s="232"/>
      <c r="BB81" s="231"/>
      <c r="BC81" s="231"/>
      <c r="BD81" s="231"/>
      <c r="BE81" s="231"/>
      <c r="BF81" s="231"/>
      <c r="BG81" s="231"/>
      <c r="BH81" s="101"/>
      <c r="BI81" s="101"/>
      <c r="BJ81" s="101"/>
    </row>
    <row r="82" spans="1:62" s="153" customFormat="1" ht="15" customHeight="1">
      <c r="A82" s="197"/>
      <c r="B82" s="198"/>
      <c r="C82" s="202"/>
      <c r="D82" s="177"/>
      <c r="E82" s="178"/>
      <c r="F82" s="178"/>
      <c r="G82" s="178"/>
      <c r="H82" s="203"/>
      <c r="I82" s="203"/>
      <c r="J82" s="203"/>
      <c r="K82" s="203"/>
      <c r="L82" s="203"/>
      <c r="M82" s="203"/>
      <c r="N82" s="204"/>
      <c r="O82" s="203"/>
      <c r="P82" s="203"/>
      <c r="Q82" s="204"/>
      <c r="R82" s="203"/>
      <c r="S82" s="205"/>
      <c r="T82" s="206"/>
      <c r="U82" s="205"/>
      <c r="V82" s="207"/>
      <c r="W82" s="207"/>
      <c r="X82" s="207"/>
      <c r="Y82" s="208"/>
      <c r="Z82" s="205"/>
      <c r="AA82" s="206"/>
      <c r="AB82" s="209"/>
      <c r="AC82" s="209"/>
      <c r="AD82" s="209"/>
      <c r="AE82" s="209"/>
      <c r="AF82" s="209"/>
      <c r="AG82" s="209"/>
      <c r="AH82" s="209"/>
      <c r="AI82" s="209"/>
      <c r="AJ82" s="209"/>
      <c r="AK82" s="203"/>
      <c r="AL82" s="210"/>
      <c r="AM82" s="210"/>
      <c r="AN82" s="210"/>
      <c r="AO82" s="210"/>
      <c r="AP82" s="211"/>
      <c r="AQ82" s="212"/>
      <c r="AR82" s="205"/>
      <c r="AS82" s="205"/>
      <c r="AT82" s="205"/>
      <c r="AU82" s="213"/>
      <c r="AV82" s="213"/>
      <c r="AW82" s="213"/>
      <c r="AX82" s="213"/>
      <c r="AY82" s="213"/>
      <c r="AZ82" s="213"/>
      <c r="BA82" s="205"/>
      <c r="BB82" s="205"/>
      <c r="BC82" s="204"/>
      <c r="BD82" s="205"/>
      <c r="BE82" s="206"/>
      <c r="BF82" s="205"/>
      <c r="BG82" s="205"/>
      <c r="BH82" s="214"/>
      <c r="BI82" s="214"/>
      <c r="BJ82" s="215"/>
    </row>
    <row r="83" spans="4:62" s="160" customFormat="1" ht="25.5" customHeight="1">
      <c r="D83" s="227" t="s">
        <v>164</v>
      </c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16"/>
      <c r="AE83" s="209"/>
      <c r="AF83" s="209"/>
      <c r="AG83" s="209"/>
      <c r="AH83" s="209"/>
      <c r="AI83" s="209"/>
      <c r="AJ83" s="209"/>
      <c r="AK83" s="203"/>
      <c r="AL83" s="217"/>
      <c r="AM83" s="217"/>
      <c r="AN83" s="217"/>
      <c r="AO83" s="217"/>
      <c r="AP83" s="217"/>
      <c r="AQ83" s="217"/>
      <c r="AR83" s="217"/>
      <c r="AS83" s="217"/>
      <c r="AT83" s="217"/>
      <c r="AU83" s="213"/>
      <c r="AV83" s="213"/>
      <c r="AW83" s="213"/>
      <c r="AX83" s="218"/>
      <c r="AY83" s="219"/>
      <c r="AZ83" s="219"/>
      <c r="BA83" s="220"/>
      <c r="BB83" s="221"/>
      <c r="BC83" s="222"/>
      <c r="BD83" s="219"/>
      <c r="BE83" s="221"/>
      <c r="BF83" s="222"/>
      <c r="BG83" s="223"/>
      <c r="BH83" s="224"/>
      <c r="BI83" s="225"/>
      <c r="BJ83" s="226"/>
    </row>
    <row r="84" ht="19.5" customHeight="1"/>
    <row r="85" ht="18" customHeight="1"/>
    <row r="86" ht="16.5" customHeight="1"/>
    <row r="87" ht="15" customHeight="1"/>
    <row r="88" ht="16.5" customHeight="1"/>
    <row r="89" ht="16.5" customHeight="1"/>
    <row r="90" ht="15" customHeight="1"/>
    <row r="91" ht="16.5" customHeight="1"/>
    <row r="92" ht="15.75" customHeight="1"/>
  </sheetData>
  <sheetProtection selectLockedCells="1" selectUnlockedCells="1"/>
  <mergeCells count="615">
    <mergeCell ref="A2:BJ2"/>
    <mergeCell ref="A3:BJ3"/>
    <mergeCell ref="A4:BJ4"/>
    <mergeCell ref="B5:I5"/>
    <mergeCell ref="AW5:BC5"/>
    <mergeCell ref="P6:T6"/>
    <mergeCell ref="U6:AB6"/>
    <mergeCell ref="AH6:AU6"/>
    <mergeCell ref="BB6:BI6"/>
    <mergeCell ref="U7:AB7"/>
    <mergeCell ref="AH7:AU7"/>
    <mergeCell ref="B8:L8"/>
    <mergeCell ref="P8:AU8"/>
    <mergeCell ref="BC8:BI8"/>
    <mergeCell ref="B9:H9"/>
    <mergeCell ref="X9:AU9"/>
    <mergeCell ref="B10:J10"/>
    <mergeCell ref="P10:AH10"/>
    <mergeCell ref="B12:F12"/>
    <mergeCell ref="G12:M12"/>
    <mergeCell ref="P12:AU12"/>
    <mergeCell ref="AC13:AK13"/>
    <mergeCell ref="Q14:AB14"/>
    <mergeCell ref="AC14:AQ14"/>
    <mergeCell ref="Q16:AB16"/>
    <mergeCell ref="AD16:AR16"/>
    <mergeCell ref="D18:BD18"/>
    <mergeCell ref="C19:C20"/>
    <mergeCell ref="D19:D20"/>
    <mergeCell ref="E19:H19"/>
    <mergeCell ref="I19:M19"/>
    <mergeCell ref="N19:Q19"/>
    <mergeCell ref="R19:V19"/>
    <mergeCell ref="W19:Z19"/>
    <mergeCell ref="AE19:AH19"/>
    <mergeCell ref="AI19:AM19"/>
    <mergeCell ref="AN19:AQ19"/>
    <mergeCell ref="AR19:AU19"/>
    <mergeCell ref="AV19:AZ19"/>
    <mergeCell ref="BA19:BD19"/>
    <mergeCell ref="D25:S25"/>
    <mergeCell ref="X25:AI25"/>
    <mergeCell ref="AL25:BE25"/>
    <mergeCell ref="D26:D27"/>
    <mergeCell ref="E26:F27"/>
    <mergeCell ref="G26:H27"/>
    <mergeCell ref="I26:J27"/>
    <mergeCell ref="K26:L27"/>
    <mergeCell ref="M26:O27"/>
    <mergeCell ref="P26:Q27"/>
    <mergeCell ref="R26:S27"/>
    <mergeCell ref="X26:AC27"/>
    <mergeCell ref="AD26:AF27"/>
    <mergeCell ref="AG26:AI27"/>
    <mergeCell ref="AT28:BB29"/>
    <mergeCell ref="BC28:BD29"/>
    <mergeCell ref="AL26:AS27"/>
    <mergeCell ref="AT26:BB27"/>
    <mergeCell ref="BC26:BD27"/>
    <mergeCell ref="E28:F28"/>
    <mergeCell ref="G28:H28"/>
    <mergeCell ref="I28:J28"/>
    <mergeCell ref="K28:L28"/>
    <mergeCell ref="M28:O28"/>
    <mergeCell ref="M29:O29"/>
    <mergeCell ref="P29:Q29"/>
    <mergeCell ref="X28:AC29"/>
    <mergeCell ref="AD28:AF29"/>
    <mergeCell ref="AG28:AI29"/>
    <mergeCell ref="AL28:AS29"/>
    <mergeCell ref="P28:Q28"/>
    <mergeCell ref="R28:S28"/>
    <mergeCell ref="R29:S29"/>
    <mergeCell ref="D30:E30"/>
    <mergeCell ref="F30:G30"/>
    <mergeCell ref="W30:AB30"/>
    <mergeCell ref="AC30:AE30"/>
    <mergeCell ref="AF30:AH30"/>
    <mergeCell ref="E29:F29"/>
    <mergeCell ref="G29:H29"/>
    <mergeCell ref="I29:J29"/>
    <mergeCell ref="K29:L29"/>
    <mergeCell ref="AM30:AT30"/>
    <mergeCell ref="AU30:BC30"/>
    <mergeCell ref="BD30:BE30"/>
    <mergeCell ref="D31:BF31"/>
    <mergeCell ref="D32:F38"/>
    <mergeCell ref="G32:T38"/>
    <mergeCell ref="U32:AB32"/>
    <mergeCell ref="AC32:AD38"/>
    <mergeCell ref="AE32:AP32"/>
    <mergeCell ref="AQ32:BF33"/>
    <mergeCell ref="U33:V38"/>
    <mergeCell ref="W33:X38"/>
    <mergeCell ref="Y33:Z38"/>
    <mergeCell ref="AA33:AB38"/>
    <mergeCell ref="AE33:AF38"/>
    <mergeCell ref="AG33:AN33"/>
    <mergeCell ref="AO33:AP38"/>
    <mergeCell ref="AG34:AH38"/>
    <mergeCell ref="AI34:AN34"/>
    <mergeCell ref="AQ34:AX34"/>
    <mergeCell ref="AY34:BF34"/>
    <mergeCell ref="AI35:AJ38"/>
    <mergeCell ref="AK35:AL38"/>
    <mergeCell ref="AM35:AN38"/>
    <mergeCell ref="AQ35:BF35"/>
    <mergeCell ref="AQ36:AT36"/>
    <mergeCell ref="AU36:AX36"/>
    <mergeCell ref="AY36:BB36"/>
    <mergeCell ref="BC36:BF36"/>
    <mergeCell ref="AQ37:BF37"/>
    <mergeCell ref="AQ38:AT38"/>
    <mergeCell ref="AU38:AX38"/>
    <mergeCell ref="AY38:BB38"/>
    <mergeCell ref="BC38:BF38"/>
    <mergeCell ref="D39:F39"/>
    <mergeCell ref="G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D40:BF40"/>
    <mergeCell ref="D41:BF41"/>
    <mergeCell ref="D42:F42"/>
    <mergeCell ref="G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T42"/>
    <mergeCell ref="AU42:AX42"/>
    <mergeCell ref="AY42:BB42"/>
    <mergeCell ref="BC42:BF42"/>
    <mergeCell ref="D43:F43"/>
    <mergeCell ref="G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T43"/>
    <mergeCell ref="AU43:AX43"/>
    <mergeCell ref="AY43:BB43"/>
    <mergeCell ref="BC43:BF43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T44"/>
    <mergeCell ref="AU44:AX44"/>
    <mergeCell ref="AY44:BB44"/>
    <mergeCell ref="BC44:BF44"/>
    <mergeCell ref="D45:F45"/>
    <mergeCell ref="G45:T45"/>
    <mergeCell ref="U45:V45"/>
    <mergeCell ref="W45:X45"/>
    <mergeCell ref="Y45:Z45"/>
    <mergeCell ref="AA45:AB45"/>
    <mergeCell ref="BC45:BF45"/>
    <mergeCell ref="D46:T46"/>
    <mergeCell ref="U46:V46"/>
    <mergeCell ref="W46:X46"/>
    <mergeCell ref="Y46:Z46"/>
    <mergeCell ref="AA46:AB46"/>
    <mergeCell ref="AC45:AD45"/>
    <mergeCell ref="AE45:AF45"/>
    <mergeCell ref="AG45:AH45"/>
    <mergeCell ref="AI45:AJ45"/>
    <mergeCell ref="AK46:AL46"/>
    <mergeCell ref="AM46:AN46"/>
    <mergeCell ref="AO45:AP45"/>
    <mergeCell ref="AQ45:AT45"/>
    <mergeCell ref="AU45:AX45"/>
    <mergeCell ref="AY45:BB45"/>
    <mergeCell ref="AK45:AL45"/>
    <mergeCell ref="AM45:AN45"/>
    <mergeCell ref="AO46:AP46"/>
    <mergeCell ref="AQ46:AT46"/>
    <mergeCell ref="AU46:AX46"/>
    <mergeCell ref="AY46:BB46"/>
    <mergeCell ref="BC46:BF46"/>
    <mergeCell ref="D47:BF47"/>
    <mergeCell ref="AC46:AD46"/>
    <mergeCell ref="AE46:AF46"/>
    <mergeCell ref="AG46:AH46"/>
    <mergeCell ref="AI46:AJ46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T48"/>
    <mergeCell ref="AU48:AX48"/>
    <mergeCell ref="AY48:BB48"/>
    <mergeCell ref="BC48:BF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T49"/>
    <mergeCell ref="AU49:AX49"/>
    <mergeCell ref="AY49:BB49"/>
    <mergeCell ref="BC49:BF49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T50"/>
    <mergeCell ref="AU50:AX50"/>
    <mergeCell ref="AY50:BB50"/>
    <mergeCell ref="BC50:BF50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T51"/>
    <mergeCell ref="AU51:AX51"/>
    <mergeCell ref="AY51:BB51"/>
    <mergeCell ref="BC51:BF51"/>
    <mergeCell ref="D52:F52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T52"/>
    <mergeCell ref="AU52:AX52"/>
    <mergeCell ref="AY52:BB52"/>
    <mergeCell ref="BC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T53"/>
    <mergeCell ref="AU53:AX53"/>
    <mergeCell ref="AY53:BB53"/>
    <mergeCell ref="BC53:BF53"/>
    <mergeCell ref="D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T54"/>
    <mergeCell ref="AU54:AX54"/>
    <mergeCell ref="AY54:BB54"/>
    <mergeCell ref="BC54:BF54"/>
    <mergeCell ref="D55:BF5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T56"/>
    <mergeCell ref="AU56:AX56"/>
    <mergeCell ref="AY56:BB56"/>
    <mergeCell ref="BC56:BF56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T57"/>
    <mergeCell ref="AU57:AX57"/>
    <mergeCell ref="AY57:BB57"/>
    <mergeCell ref="BC57:BF57"/>
    <mergeCell ref="BG57:BG59"/>
    <mergeCell ref="AO58:AP58"/>
    <mergeCell ref="AQ58:AT58"/>
    <mergeCell ref="AU58:AX58"/>
    <mergeCell ref="AY58:BB58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BC58:BF58"/>
    <mergeCell ref="D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T59"/>
    <mergeCell ref="AU59:AX59"/>
    <mergeCell ref="AY59:BB59"/>
    <mergeCell ref="BC59:BF59"/>
    <mergeCell ref="D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T60"/>
    <mergeCell ref="AU60:AX60"/>
    <mergeCell ref="AY60:BB60"/>
    <mergeCell ref="BC60:BF60"/>
    <mergeCell ref="D61:BF61"/>
    <mergeCell ref="D62:BF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T63"/>
    <mergeCell ref="AU63:AX63"/>
    <mergeCell ref="AY63:BB63"/>
    <mergeCell ref="BC63:BF63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T64"/>
    <mergeCell ref="AU64:AX64"/>
    <mergeCell ref="AY64:BB64"/>
    <mergeCell ref="BC64:BF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T65"/>
    <mergeCell ref="AU65:AX65"/>
    <mergeCell ref="AY65:BB65"/>
    <mergeCell ref="BC65:BF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T66"/>
    <mergeCell ref="AU66:AX66"/>
    <mergeCell ref="AY66:BB66"/>
    <mergeCell ref="BC66:BF66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T67"/>
    <mergeCell ref="AU67:AX67"/>
    <mergeCell ref="AY67:BB67"/>
    <mergeCell ref="BC67:BF67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T68"/>
    <mergeCell ref="AU68:AX68"/>
    <mergeCell ref="AY68:BB68"/>
    <mergeCell ref="BC68:BF68"/>
    <mergeCell ref="D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T69"/>
    <mergeCell ref="AU69:AX69"/>
    <mergeCell ref="AY69:BB69"/>
    <mergeCell ref="BC69:BF69"/>
    <mergeCell ref="D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T70"/>
    <mergeCell ref="AU70:AX70"/>
    <mergeCell ref="AY70:BB70"/>
    <mergeCell ref="BC70:BF70"/>
    <mergeCell ref="D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T71"/>
    <mergeCell ref="AU71:AX71"/>
    <mergeCell ref="AY71:BB71"/>
    <mergeCell ref="BC71:BF71"/>
    <mergeCell ref="U72:AP72"/>
    <mergeCell ref="AQ72:AT72"/>
    <mergeCell ref="AU72:AX72"/>
    <mergeCell ref="AY72:BB72"/>
    <mergeCell ref="BC72:BF72"/>
    <mergeCell ref="E73:F73"/>
    <mergeCell ref="U73:AP73"/>
    <mergeCell ref="AQ73:AT73"/>
    <mergeCell ref="AU73:AX73"/>
    <mergeCell ref="AY73:BB73"/>
    <mergeCell ref="BC73:BF73"/>
    <mergeCell ref="E74:F74"/>
    <mergeCell ref="U74:AP74"/>
    <mergeCell ref="AQ74:AT74"/>
    <mergeCell ref="AU74:AX74"/>
    <mergeCell ref="AY74:BB74"/>
    <mergeCell ref="BC74:BF74"/>
    <mergeCell ref="E75:F75"/>
    <mergeCell ref="U75:AP75"/>
    <mergeCell ref="AQ75:AT75"/>
    <mergeCell ref="AU75:AX75"/>
    <mergeCell ref="AY75:BB75"/>
    <mergeCell ref="BC75:BF75"/>
    <mergeCell ref="E76:F76"/>
    <mergeCell ref="E77:F77"/>
    <mergeCell ref="AA78:AF78"/>
    <mergeCell ref="Q79:T79"/>
    <mergeCell ref="Z79:AF79"/>
    <mergeCell ref="AA80:AF80"/>
    <mergeCell ref="D83:AC83"/>
    <mergeCell ref="AK80:AU80"/>
    <mergeCell ref="BC80:BH80"/>
    <mergeCell ref="Q81:T81"/>
    <mergeCell ref="Z81:AF81"/>
    <mergeCell ref="AW81:BA81"/>
    <mergeCell ref="BB81:BG81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8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olvasm</cp:lastModifiedBy>
  <cp:lastPrinted>2020-05-29T09:09:21Z</cp:lastPrinted>
  <dcterms:modified xsi:type="dcterms:W3CDTF">2020-05-29T09:20:29Z</dcterms:modified>
  <cp:category/>
  <cp:version/>
  <cp:contentType/>
  <cp:contentStatus/>
</cp:coreProperties>
</file>